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hinkPad\Desktop\Заказ ФБ\"/>
    </mc:Choice>
  </mc:AlternateContent>
  <xr:revisionPtr revIDLastSave="0" documentId="13_ncr:1_{AA59D781-676A-4A15-BB8B-13A51FC681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 01.09.23.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46" i="2" l="1"/>
  <c r="F47" i="2"/>
  <c r="F48" i="2"/>
  <c r="F49" i="2"/>
  <c r="F50" i="2"/>
  <c r="F51" i="2"/>
  <c r="F52" i="2"/>
  <c r="F45" i="2"/>
  <c r="M7" i="2" l="1"/>
  <c r="J46" i="2"/>
  <c r="J47" i="2"/>
  <c r="J48" i="2"/>
  <c r="J49" i="2"/>
  <c r="J50" i="2"/>
  <c r="J51" i="2"/>
  <c r="J52" i="2"/>
  <c r="J45" i="2"/>
  <c r="J42" i="2"/>
  <c r="I46" i="2"/>
  <c r="I47" i="2"/>
  <c r="I48" i="2"/>
  <c r="I49" i="2"/>
  <c r="I50" i="2"/>
  <c r="I51" i="2"/>
  <c r="I52" i="2"/>
  <c r="I45" i="2"/>
  <c r="I42" i="2"/>
  <c r="I26" i="2"/>
  <c r="I27" i="2"/>
  <c r="I30" i="2"/>
  <c r="I31" i="2"/>
  <c r="I32" i="2"/>
  <c r="I33" i="2"/>
  <c r="I34" i="2"/>
  <c r="I35" i="2"/>
  <c r="I36" i="2"/>
  <c r="I39" i="2"/>
  <c r="I40" i="2"/>
  <c r="I41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71" i="2"/>
  <c r="I72" i="2"/>
  <c r="I73" i="2"/>
  <c r="I74" i="2"/>
  <c r="I75" i="2"/>
  <c r="I76" i="2"/>
  <c r="I77" i="2"/>
  <c r="I78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101" i="2"/>
  <c r="I102" i="2"/>
  <c r="I103" i="2"/>
  <c r="I104" i="2"/>
  <c r="I105" i="2"/>
  <c r="I106" i="2"/>
  <c r="I107" i="2"/>
  <c r="F14" i="2" l="1"/>
  <c r="I14" i="2" s="1"/>
  <c r="I15" i="2"/>
  <c r="I16" i="2"/>
  <c r="I17" i="2"/>
  <c r="I18" i="2"/>
  <c r="I19" i="2"/>
  <c r="I20" i="2"/>
  <c r="I21" i="2"/>
  <c r="I22" i="2"/>
  <c r="I23" i="2"/>
  <c r="F13" i="2"/>
  <c r="I13" i="2" s="1"/>
  <c r="M2" i="2" l="1"/>
  <c r="M40" i="2"/>
  <c r="M41" i="2"/>
  <c r="M42" i="2"/>
  <c r="M39" i="2"/>
  <c r="M31" i="2"/>
  <c r="M32" i="2"/>
  <c r="M33" i="2"/>
  <c r="M34" i="2"/>
  <c r="M35" i="2"/>
  <c r="M36" i="2"/>
  <c r="M30" i="2"/>
  <c r="M72" i="2" l="1"/>
  <c r="M73" i="2"/>
  <c r="M74" i="2"/>
  <c r="M75" i="2"/>
  <c r="M76" i="2"/>
  <c r="M77" i="2"/>
  <c r="M78" i="2"/>
  <c r="M71" i="2"/>
  <c r="M102" i="2" l="1"/>
  <c r="M103" i="2"/>
  <c r="M104" i="2"/>
  <c r="M105" i="2"/>
  <c r="M106" i="2"/>
  <c r="M107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101" i="2"/>
  <c r="M80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55" i="2"/>
  <c r="J81" i="2" l="1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80" i="2"/>
  <c r="J78" i="2"/>
  <c r="J40" i="2" l="1"/>
  <c r="J41" i="2"/>
  <c r="J39" i="2"/>
  <c r="J35" i="2"/>
  <c r="J68" i="2"/>
  <c r="J22" i="2"/>
  <c r="J20" i="2"/>
  <c r="J107" i="2"/>
  <c r="J106" i="2"/>
  <c r="J105" i="2"/>
  <c r="J104" i="2"/>
  <c r="J103" i="2"/>
  <c r="J102" i="2"/>
  <c r="J101" i="2"/>
  <c r="J77" i="2"/>
  <c r="J76" i="2"/>
  <c r="J75" i="2"/>
  <c r="J74" i="2"/>
  <c r="J73" i="2"/>
  <c r="J72" i="2"/>
  <c r="J71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36" i="2"/>
  <c r="J34" i="2"/>
  <c r="J33" i="2"/>
  <c r="J32" i="2"/>
  <c r="J31" i="2"/>
  <c r="J30" i="2"/>
  <c r="J27" i="2"/>
  <c r="J26" i="2"/>
  <c r="J23" i="2"/>
  <c r="J21" i="2"/>
  <c r="J19" i="2"/>
  <c r="J18" i="2"/>
  <c r="J17" i="2"/>
  <c r="J16" i="2"/>
  <c r="J15" i="2"/>
  <c r="J14" i="2"/>
  <c r="J13" i="2"/>
  <c r="M5" i="2" l="1"/>
</calcChain>
</file>

<file path=xl/sharedStrings.xml><?xml version="1.0" encoding="utf-8"?>
<sst xmlns="http://schemas.openxmlformats.org/spreadsheetml/2006/main" count="225" uniqueCount="111">
  <si>
    <t>Наименование продукции</t>
  </si>
  <si>
    <t>шт</t>
  </si>
  <si>
    <t>Ед. изм.</t>
  </si>
  <si>
    <t>Вес, кг</t>
  </si>
  <si>
    <t>Количество в упаковке, шт</t>
  </si>
  <si>
    <t>Штрихкод</t>
  </si>
  <si>
    <t>Заказ</t>
  </si>
  <si>
    <t>Вес заказа, кг</t>
  </si>
  <si>
    <t>Кратность заказа, шт</t>
  </si>
  <si>
    <t>Общий вес заказа, кг</t>
  </si>
  <si>
    <t>Общее количество товара, шт</t>
  </si>
  <si>
    <t>Видеообзор</t>
  </si>
  <si>
    <t>Прикормка Feeder.by Original Bream Spice/Лещ Специи</t>
  </si>
  <si>
    <t>Прикормка Feeder.by Original Bream Sweet Nut/Лещ Сладкий Орех</t>
  </si>
  <si>
    <t>Прикормка Feeder.by Original Roach Dark/Плотва Тёмная</t>
  </si>
  <si>
    <t>Прикормка Feeder.by Original Carp Red Melon/Карп-Амур Красная Дыня</t>
  </si>
  <si>
    <t>Прикормка Feeder.by Original Crucian-Tench Marzipan/Карась-Линь Марципан</t>
  </si>
  <si>
    <t>Прикормка Feeder.by Original Crucian-Tench Honey/Карась-Линь Мёд</t>
  </si>
  <si>
    <t>Прикормка Feeder.by Original Carp Strawberry/Карп Земляника</t>
  </si>
  <si>
    <t>Многофункциональные прикормки для течения и спокойной воды, произведённые на основе мультизлаковых сухарей и других ингридиентов растительного происхождения.</t>
  </si>
  <si>
    <t>Серия Feeder.by Original</t>
  </si>
  <si>
    <t>Натуральные добавки к прикормкам</t>
  </si>
  <si>
    <t>Добавки Feeder.by</t>
  </si>
  <si>
    <t>Добавка Feeder.by Pastonchino Red</t>
  </si>
  <si>
    <t>Добавка Feeder.by Pastonchino Green</t>
  </si>
  <si>
    <t>Добавка Feeder.by Pastonchino Yellow</t>
  </si>
  <si>
    <t>Добавка Feeder.by Pastonchino Mix</t>
  </si>
  <si>
    <t>Добавка Feeder.by Pastonchino Светофор</t>
  </si>
  <si>
    <t>Статус</t>
  </si>
  <si>
    <t>Добавка Feeder.by Микс 5 Roach Active Spice/Плотва Активные Специи</t>
  </si>
  <si>
    <t>Добавка Feeder.by Микс 4 Bream Exotic/Лещ Экзотик</t>
  </si>
  <si>
    <t>Добавка Feeder.by Микс 2 Bream Sweet Spice/Лещ Сладкие Специи</t>
  </si>
  <si>
    <t>Добавка Feeder.by Микс 3 Bream Y`s Secret/Лещ Y`s Секрет</t>
  </si>
  <si>
    <t>Добавка Feeder.by Микс 6 Crucian&amp;Teens Garlic Greens/Карась&amp;Линь Чесночная Зелень</t>
  </si>
  <si>
    <t>Liquid aroma Feeder.by Caramel/Карамель, 500 мл</t>
  </si>
  <si>
    <t>Liquid aroma Feeder.by Spice/Специи, 500 мл</t>
  </si>
  <si>
    <t>Liquid aroma Feeder.by Garlic/Чеснок, 500 мл</t>
  </si>
  <si>
    <t>Liquid aroma Feeder.by Vanilla/Ваниль, 500 мл</t>
  </si>
  <si>
    <t>Liquid aroma Feeder.by Chocolate/Шоколад, 500 мл</t>
  </si>
  <si>
    <t>Liquid aroma Feeder.by Marzipan/Марципан, 500 мл</t>
  </si>
  <si>
    <t>Liquid aroma Feeder.by Sweet Nut/Сладкий Орех</t>
  </si>
  <si>
    <t>Liquid aroma Feeder.by Biscuite/Бисквит, 500 мл</t>
  </si>
  <si>
    <t>Добавка Feeder.by Микс 1 Bream Vanilla Cream/Лещ Ванильный Крем</t>
  </si>
  <si>
    <t>Прикормка Feeder.by Ultra Bream/Лещ</t>
  </si>
  <si>
    <t>Liquid Aroma Feeder.by</t>
  </si>
  <si>
    <t>Прикормка Feeder.by Original Bream Cinnamon Dark/Лещ Корица Тёмный</t>
  </si>
  <si>
    <t>Универсальная серия, предназначенная для привлечения всех видов мирных рыб в холодную пору года.</t>
  </si>
  <si>
    <t>Видео</t>
  </si>
  <si>
    <t>Прикормка Feeder.by Ultra Roach/Плотва</t>
  </si>
  <si>
    <t>Характерными свойствами данной серии является мелкий равномерный помол и нежный шоколадный аромат. При этом, каждая из прикормок, имеет свои особенности. Прикормки успешно прошли испытания в условиях соревнований и любительской ловли на реках и водоёмах без течения</t>
  </si>
  <si>
    <t>Прикормка рыболовная «Feeder.by Special Edition» Roach/ Плотва</t>
  </si>
  <si>
    <t>Прикормка рыболовная «Feeder.by Special Edition» Roach Black/ Плотва черная</t>
  </si>
  <si>
    <t>Прикормка рыболовная «Feeder.by Special Edition» Bream/ Лещ</t>
  </si>
  <si>
    <t>Прикормка рыболовная «Feeder.by Special Edition» Bream Black/ Лещ черный</t>
  </si>
  <si>
    <t>Прикормка рыболовная «Feeder.by Special Edition» River/ Река</t>
  </si>
  <si>
    <t>Прикормка рыболовная «Feeder.by Special Edition» F1</t>
  </si>
  <si>
    <t>Прикормка рыболовная «Feeder.by Special Edition» F1 Black</t>
  </si>
  <si>
    <t>Аксессуары Новинка 2022</t>
  </si>
  <si>
    <t>Прикормка Feeder by "Холодная вода" Лещ Халва/Bream Halva</t>
  </si>
  <si>
    <t>Прикормка Feeder by "Холодная вода" Лещ Шоколадное печенье/Bream Chocolate Cookies</t>
  </si>
  <si>
    <t>Прикормка Feeder by "Холодная вода" Лещ Сладкие специи/Bream Sweet spices</t>
  </si>
  <si>
    <t>Прикормка Feeder by "Холодная вода" Лещ Мотыль/Bream Moth</t>
  </si>
  <si>
    <t>Прикормка Feeder by "Холодная вода" Плотва Конопля/Roach Hemp</t>
  </si>
  <si>
    <t>Прикормка Feeder by "Холодная вода" Плотва Темный Шоколад/Roach Dark Chocolate</t>
  </si>
  <si>
    <t>Прикормка Feeder by "Холодная вода" Универсальная СемечкаUniversal semechka</t>
  </si>
  <si>
    <t>Новинка 2022</t>
  </si>
  <si>
    <t>Серия Холодная вода NEW 2022!!!</t>
  </si>
  <si>
    <t>Добавка Feeder.by Микс 7 Carp&amp;Grucian Red Hot Peppers/Карп&amp;Карась жгучий перчик</t>
  </si>
  <si>
    <t xml:space="preserve">Серия Feeder.by Ultra </t>
  </si>
  <si>
    <t>Тонущая леска BY ULTRA Feeder &amp; MATCH 0,18 (150метров)</t>
  </si>
  <si>
    <t>Тонущая леска BY ULTRA Feeder &amp; MATCH 0,20 (150метров)</t>
  </si>
  <si>
    <t>Тонущая леска BY ULTRA Feeder &amp; MATCH 0,22 (150метров)</t>
  </si>
  <si>
    <t>Тонущая леска BY ULTRA Feeder &amp; MATCH 0,25 (150метров)</t>
  </si>
  <si>
    <t>Тонущая леска BY ULTRA Feeder &amp; MATCH 0,28 (150метров)</t>
  </si>
  <si>
    <t>Тонущая леска BY ULTRA Feeder &amp; MATCH 0,30 (150метров)</t>
  </si>
  <si>
    <r>
      <rPr>
        <b/>
        <i/>
        <sz val="13"/>
        <color theme="1"/>
        <rFont val="Times New Roman"/>
        <family val="1"/>
        <charset val="204"/>
      </rPr>
      <t>ЛЕСКИ</t>
    </r>
    <r>
      <rPr>
        <i/>
        <sz val="13"/>
        <color theme="1"/>
        <rFont val="Times New Roman"/>
        <family val="1"/>
        <charset val="204"/>
      </rPr>
      <t xml:space="preserve">  </t>
    </r>
    <r>
      <rPr>
        <b/>
        <i/>
        <sz val="16"/>
        <color rgb="FFFF0000"/>
        <rFont val="Times New Roman"/>
        <family val="1"/>
        <charset val="204"/>
      </rPr>
      <t>NEW 2023 года</t>
    </r>
    <r>
      <rPr>
        <i/>
        <sz val="16"/>
        <color rgb="FFFF0000"/>
        <rFont val="Times New Roman"/>
        <family val="1"/>
        <charset val="204"/>
      </rPr>
      <t>!!!</t>
    </r>
  </si>
  <si>
    <t>в продаже с 14.06.2023</t>
  </si>
  <si>
    <t>РРЦ          с НДС</t>
  </si>
  <si>
    <t>Общая сумма заказа, RU</t>
  </si>
  <si>
    <r>
      <t xml:space="preserve">Прикормка Feeder.by Original Carp Corn/Карп Кукуруза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</si>
  <si>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Feeder.by Original Crucian Garlic Green/Карась чеснок зеленый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</si>
  <si>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 Original Pea mix River/ Река Гороховый микс 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</si>
  <si>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 Original River Anise/ Река Анис  </t>
    </r>
    <r>
      <rPr>
        <b/>
        <u/>
        <sz val="11"/>
        <color rgb="FFFF0000"/>
        <rFont val="Calibri"/>
        <family val="2"/>
        <charset val="204"/>
        <scheme val="minor"/>
      </rPr>
      <t xml:space="preserve">NEW!!! </t>
    </r>
  </si>
  <si>
    <r>
      <t xml:space="preserve">Прикормка рыболовная Feeder.by  Original River Caramel/ Река карамель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</si>
  <si>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Original Bream Big Fish/Лещ Биг Фиш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</si>
  <si>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t>Поводочная леска BY Ultra NeutRAL 0,06 (50метров)</t>
  </si>
  <si>
    <t>Поводочная леска BY Ultra NeutRAL 0,07 (50метров)</t>
  </si>
  <si>
    <t>Поводочная леска BY Ultra NeutRAL 0,08 (50метров)</t>
  </si>
  <si>
    <t>Поводочная леска BY Ultra NeutRAL 0,09 (50метров)</t>
  </si>
  <si>
    <t>Поводочная леска BY Ultra NeutRAL 0,10 (50метров)</t>
  </si>
  <si>
    <t>Поводочная леска BY Ultra NeutRAL 0,11 (50метров)</t>
  </si>
  <si>
    <t>Поводочная леска BY Ultra NeutRAL 0,12 (50метров)</t>
  </si>
  <si>
    <t>Поводочная леска BY Ultra NeutRAL 0,13 (50метров)</t>
  </si>
  <si>
    <t>Поводочная леска BY Ultra NeutRAL 0,14 (50метров)</t>
  </si>
  <si>
    <t>Поводочная леска BY Ultra NeutRAL 0,15 (50метров)</t>
  </si>
  <si>
    <t>Поводочная леска BY Ultra NeutRAL 0,16 (50метров)</t>
  </si>
  <si>
    <t>Поводочная леска BY Ultra NeutRAL 0,18 (50метров)</t>
  </si>
  <si>
    <t>Поводочная леска BY Ultra NeutRAL 0,20 (50метров)</t>
  </si>
  <si>
    <t xml:space="preserve">Цена       ОПТ          </t>
  </si>
  <si>
    <r>
      <t>Прикормка рыболовная Feeder.by"ICON" Roach/Плотва</t>
    </r>
    <r>
      <rPr>
        <b/>
        <u/>
        <sz val="11"/>
        <color theme="10"/>
        <rFont val="Calibri"/>
        <family val="2"/>
        <charset val="204"/>
        <scheme val="minor"/>
      </rPr>
      <t xml:space="preserve">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</si>
  <si>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 by"ICON" Bream/Лещ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</si>
  <si>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River/ Река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</si>
  <si>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Lake/Озеро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</si>
  <si>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Carp/carassio Карп/карась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</si>
  <si>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Silver fish/Белая рыба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</si>
  <si>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Competition/Соревнования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</si>
  <si>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Серия ICON- </t>
    </r>
    <r>
      <rPr>
        <b/>
        <i/>
        <u/>
        <sz val="13"/>
        <color rgb="FFFF0000"/>
        <rFont val="Times New Roman"/>
        <family val="1"/>
        <charset val="204"/>
      </rPr>
      <t>Новинка 2023 года</t>
    </r>
  </si>
  <si>
    <r>
      <t xml:space="preserve">Серия Original RIVER (РЕКА) - </t>
    </r>
    <r>
      <rPr>
        <b/>
        <i/>
        <u/>
        <sz val="13"/>
        <color rgb="FFFF0000"/>
        <rFont val="Times New Roman"/>
        <family val="1"/>
        <charset val="204"/>
      </rPr>
      <t>Новинка 2023 года</t>
    </r>
  </si>
  <si>
    <t>Прикормка рыболовная Feeder.by "ICON" Feeder /фидер (НЕТ)</t>
  </si>
  <si>
    <t>Прикормка Feeder.by Original Bream Biscuit/Лещ Бисквит (НЕТ)</t>
  </si>
  <si>
    <t>Сумма заказа,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</si>
</sst>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\ [$₽-419]"/>
    <numFmt numFmtId="166" formatCode="#,##0.0\ [$₽-419]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1"/>
      <color theme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1"/>
      <color theme="10"/>
      <name val="Calibri"/>
      <family val="2"/>
      <charset val="204"/>
      <scheme val="minor"/>
    </font>
    <font>
      <u/>
      <sz val="11"/>
      <color theme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color rgb="FFC00000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6"/>
      <color rgb="FFFF0000"/>
      <name val="Times New Roman"/>
      <family val="1"/>
      <charset val="204"/>
    </font>
    <font>
      <b/>
      <i/>
      <sz val="11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u/>
      <sz val="11"/>
      <name val="Cambria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b/>
      <i/>
      <u/>
      <sz val="13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164" fontId="9" fillId="2" borderId="19" xfId="0" applyNumberFormat="1" applyFont="1" applyFill="1" applyBorder="1"/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1" fontId="7" fillId="0" borderId="2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/>
    <xf numFmtId="0" fontId="13" fillId="3" borderId="3" xfId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4" fillId="0" borderId="5" xfId="0" applyFont="1" applyBorder="1"/>
    <xf numFmtId="1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0" fontId="1" fillId="0" borderId="33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37" xfId="1" applyBorder="1" applyAlignment="1">
      <alignment vertical="center" wrapText="1"/>
    </xf>
    <xf numFmtId="0" fontId="11" fillId="0" borderId="3" xfId="1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11" fillId="0" borderId="5" xfId="1" applyFont="1" applyBorder="1" applyAlignment="1">
      <alignment horizontal="center" vertical="center" wrapText="1"/>
    </xf>
    <xf numFmtId="0" fontId="0" fillId="0" borderId="28" xfId="0" applyBorder="1"/>
    <xf numFmtId="2" fontId="3" fillId="0" borderId="38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/>
    </xf>
    <xf numFmtId="1" fontId="3" fillId="3" borderId="37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17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" fontId="3" fillId="3" borderId="2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11" fillId="3" borderId="26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3" fillId="0" borderId="33" xfId="1" applyFont="1" applyBorder="1" applyAlignment="1">
      <alignment horizontal="center" vertical="center" wrapText="1"/>
    </xf>
    <xf numFmtId="0" fontId="23" fillId="6" borderId="3" xfId="0" applyFont="1" applyFill="1" applyBorder="1" applyAlignment="1">
      <alignment vertical="center" wrapText="1"/>
    </xf>
    <xf numFmtId="1" fontId="21" fillId="3" borderId="12" xfId="0" applyNumberFormat="1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23" fillId="6" borderId="37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27" xfId="0" applyBorder="1"/>
    <xf numFmtId="1" fontId="7" fillId="3" borderId="16" xfId="0" applyNumberFormat="1" applyFont="1" applyFill="1" applyBorder="1" applyAlignment="1">
      <alignment horizontal="center" vertical="center"/>
    </xf>
    <xf numFmtId="0" fontId="0" fillId="0" borderId="26" xfId="0" applyBorder="1"/>
    <xf numFmtId="1" fontId="7" fillId="0" borderId="29" xfId="0" applyNumberFormat="1" applyFont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25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167" fontId="3" fillId="0" borderId="33" xfId="0" applyNumberFormat="1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0" fillId="0" borderId="0" xfId="0" applyNumberFormat="1"/>
    <xf numFmtId="167" fontId="7" fillId="0" borderId="26" xfId="0" applyNumberFormat="1" applyFont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4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3" borderId="47" xfId="0" applyNumberFormat="1" applyFont="1" applyFill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 wrapText="1"/>
    </xf>
    <xf numFmtId="0" fontId="1" fillId="0" borderId="1" xfId="1" applyBorder="1"/>
    <xf numFmtId="0" fontId="1" fillId="0" borderId="3" xfId="1" applyBorder="1"/>
    <xf numFmtId="0" fontId="1" fillId="0" borderId="0" xfId="1"/>
    <xf numFmtId="0" fontId="1" fillId="6" borderId="1" xfId="1" applyFill="1" applyBorder="1" applyAlignment="1">
      <alignment vertical="center" wrapText="1"/>
    </xf>
    <xf numFmtId="0" fontId="1" fillId="6" borderId="3" xfId="1" applyFill="1" applyBorder="1" applyAlignment="1">
      <alignment vertical="center" wrapText="1"/>
    </xf>
    <xf numFmtId="0" fontId="1" fillId="6" borderId="37" xfId="1" applyFill="1" applyBorder="1" applyAlignment="1">
      <alignment vertical="center" wrapText="1"/>
    </xf>
    <xf numFmtId="167" fontId="9" fillId="4" borderId="19" xfId="0" applyNumberFormat="1" applyFont="1" applyFill="1" applyBorder="1"/>
    <xf numFmtId="167" fontId="9" fillId="0" borderId="19" xfId="0" applyNumberFormat="1" applyFont="1" applyBorder="1"/>
    <xf numFmtId="166" fontId="25" fillId="0" borderId="35" xfId="0" applyNumberFormat="1" applyFont="1" applyBorder="1" applyAlignment="1">
      <alignment horizontal="center" vertical="center"/>
    </xf>
    <xf numFmtId="165" fontId="7" fillId="7" borderId="16" xfId="0" applyNumberFormat="1" applyFont="1" applyFill="1" applyBorder="1" applyAlignment="1">
      <alignment horizontal="center" vertical="center" wrapText="1"/>
    </xf>
    <xf numFmtId="165" fontId="7" fillId="7" borderId="26" xfId="0" applyNumberFormat="1" applyFont="1" applyFill="1" applyBorder="1" applyAlignment="1">
      <alignment horizontal="center" vertical="center" wrapText="1"/>
    </xf>
    <xf numFmtId="165" fontId="7" fillId="7" borderId="29" xfId="0" applyNumberFormat="1" applyFont="1" applyFill="1" applyBorder="1" applyAlignment="1">
      <alignment horizontal="center" vertical="center" wrapText="1"/>
    </xf>
    <xf numFmtId="165" fontId="7" fillId="7" borderId="16" xfId="0" applyNumberFormat="1" applyFont="1" applyFill="1" applyBorder="1" applyAlignment="1">
      <alignment horizontal="center" vertical="center"/>
    </xf>
    <xf numFmtId="165" fontId="7" fillId="7" borderId="26" xfId="0" applyNumberFormat="1" applyFont="1" applyFill="1" applyBorder="1" applyAlignment="1">
      <alignment horizontal="center" vertical="center"/>
    </xf>
    <xf numFmtId="165" fontId="7" fillId="7" borderId="29" xfId="0" applyNumberFormat="1" applyFont="1" applyFill="1" applyBorder="1" applyAlignment="1">
      <alignment horizontal="center" vertical="center"/>
    </xf>
    <xf numFmtId="166" fontId="7" fillId="7" borderId="16" xfId="0" applyNumberFormat="1" applyFont="1" applyFill="1" applyBorder="1" applyAlignment="1">
      <alignment horizontal="center" vertical="center"/>
    </xf>
    <xf numFmtId="166" fontId="7" fillId="7" borderId="26" xfId="0" applyNumberFormat="1" applyFont="1" applyFill="1" applyBorder="1" applyAlignment="1">
      <alignment horizontal="center" vertical="center"/>
    </xf>
    <xf numFmtId="166" fontId="7" fillId="7" borderId="29" xfId="0" applyNumberFormat="1" applyFont="1" applyFill="1" applyBorder="1" applyAlignment="1">
      <alignment horizontal="center" vertical="center"/>
    </xf>
    <xf numFmtId="165" fontId="7" fillId="7" borderId="40" xfId="0" applyNumberFormat="1" applyFont="1" applyFill="1" applyBorder="1" applyAlignment="1">
      <alignment horizontal="center" vertical="center"/>
    </xf>
    <xf numFmtId="165" fontId="7" fillId="7" borderId="25" xfId="0" applyNumberFormat="1" applyFont="1" applyFill="1" applyBorder="1" applyAlignment="1">
      <alignment horizontal="center" vertical="center"/>
    </xf>
    <xf numFmtId="166" fontId="25" fillId="0" borderId="49" xfId="0" applyNumberFormat="1" applyFont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5" fillId="0" borderId="19" xfId="0" applyNumberFormat="1" applyFont="1" applyBorder="1" applyAlignment="1">
      <alignment horizontal="center" vertical="center"/>
    </xf>
    <xf numFmtId="167" fontId="3" fillId="0" borderId="36" xfId="0" applyNumberFormat="1" applyFont="1" applyBorder="1" applyAlignment="1">
      <alignment horizontal="center" vertical="center"/>
    </xf>
    <xf numFmtId="168" fontId="3" fillId="0" borderId="37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167" fontId="3" fillId="0" borderId="3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8" fontId="3" fillId="0" borderId="47" xfId="0" applyNumberFormat="1" applyFont="1" applyBorder="1" applyAlignment="1">
      <alignment horizontal="center" vertical="center"/>
    </xf>
    <xf numFmtId="168" fontId="3" fillId="0" borderId="48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167" fontId="3" fillId="0" borderId="47" xfId="0" applyNumberFormat="1" applyFont="1" applyBorder="1" applyAlignment="1">
      <alignment horizontal="center" vertical="center"/>
    </xf>
    <xf numFmtId="167" fontId="3" fillId="0" borderId="48" xfId="0" applyNumberFormat="1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167" fontId="7" fillId="0" borderId="2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/>
    </xf>
    <xf numFmtId="165" fontId="25" fillId="0" borderId="1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27" fillId="0" borderId="37" xfId="0" applyFont="1" applyBorder="1"/>
    <xf numFmtId="167" fontId="9" fillId="0" borderId="0" xfId="0" applyNumberFormat="1" applyFont="1"/>
    <xf numFmtId="0" fontId="0" fillId="3" borderId="0" xfId="0" applyFill="1"/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" fontId="10" fillId="5" borderId="30" xfId="0" applyNumberFormat="1" applyFont="1" applyFill="1" applyBorder="1" applyAlignment="1">
      <alignment horizontal="left" vertical="center" wrapText="1"/>
    </xf>
    <xf numFmtId="1" fontId="10" fillId="5" borderId="31" xfId="0" applyNumberFormat="1" applyFont="1" applyFill="1" applyBorder="1" applyAlignment="1">
      <alignment horizontal="left" vertical="center" wrapText="1"/>
    </xf>
    <xf numFmtId="1" fontId="10" fillId="5" borderId="9" xfId="0" applyNumberFormat="1" applyFont="1" applyFill="1" applyBorder="1" applyAlignment="1">
      <alignment horizontal="left" vertical="center" wrapText="1"/>
    </xf>
    <xf numFmtId="1" fontId="10" fillId="5" borderId="18" xfId="0" applyNumberFormat="1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1" fontId="10" fillId="5" borderId="20" xfId="0" applyNumberFormat="1" applyFont="1" applyFill="1" applyBorder="1" applyAlignment="1">
      <alignment horizontal="center" vertical="center" wrapText="1"/>
    </xf>
    <xf numFmtId="1" fontId="10" fillId="5" borderId="21" xfId="0" applyNumberFormat="1" applyFont="1" applyFill="1" applyBorder="1" applyAlignment="1">
      <alignment horizontal="center" vertical="center" wrapText="1"/>
    </xf>
    <xf numFmtId="1" fontId="10" fillId="5" borderId="22" xfId="0" applyNumberFormat="1" applyFont="1" applyFill="1" applyBorder="1" applyAlignment="1">
      <alignment horizontal="center" vertical="center" wrapText="1"/>
    </xf>
    <xf numFmtId="1" fontId="10" fillId="5" borderId="17" xfId="0" applyNumberFormat="1" applyFont="1" applyFill="1" applyBorder="1" applyAlignment="1">
      <alignment horizontal="center" vertical="center" wrapText="1"/>
    </xf>
    <xf numFmtId="1" fontId="10" fillId="5" borderId="9" xfId="0" applyNumberFormat="1" applyFont="1" applyFill="1" applyBorder="1" applyAlignment="1">
      <alignment horizontal="center" vertical="center" wrapText="1"/>
    </xf>
    <xf numFmtId="1" fontId="10" fillId="5" borderId="18" xfId="0" applyNumberFormat="1" applyFont="1" applyFill="1" applyBorder="1" applyAlignment="1">
      <alignment horizontal="center" vertical="center" wrapText="1"/>
    </xf>
    <xf numFmtId="1" fontId="21" fillId="5" borderId="42" xfId="0" applyNumberFormat="1" applyFont="1" applyFill="1" applyBorder="1" applyAlignment="1">
      <alignment horizontal="center" vertical="center" wrapText="1"/>
    </xf>
    <xf numFmtId="1" fontId="21" fillId="5" borderId="43" xfId="0" applyNumberFormat="1" applyFont="1" applyFill="1" applyBorder="1" applyAlignment="1">
      <alignment horizontal="center" vertical="center" wrapText="1"/>
    </xf>
    <xf numFmtId="1" fontId="21" fillId="5" borderId="33" xfId="0" applyNumberFormat="1" applyFont="1" applyFill="1" applyBorder="1" applyAlignment="1">
      <alignment horizontal="center" vertical="center" wrapText="1"/>
    </xf>
    <xf numFmtId="1" fontId="21" fillId="5" borderId="50" xfId="0" applyNumberFormat="1" applyFont="1" applyFill="1" applyBorder="1" applyAlignment="1">
      <alignment horizontal="center" vertical="center" wrapText="1"/>
    </xf>
    <xf numFmtId="1" fontId="10" fillId="5" borderId="20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5" borderId="22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 applyAlignment="1">
      <alignment horizontal="center" vertical="center"/>
    </xf>
    <xf numFmtId="1" fontId="10" fillId="5" borderId="9" xfId="0" applyNumberFormat="1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 wrapText="1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95250</xdr:rowOff>
    </xdr:from>
    <xdr:ext cx="1666875" cy="1219200"/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285750"/>
          <a:ext cx="1666875" cy="1219200"/>
        </a:xfrm>
        <a:prstGeom prst="rect">
          <a:avLst/>
        </a:prstGeom>
      </xdr:spPr>
    </xdr:pic>
    <xdr:clientData/>
  </xdr:oneCellAnchor>
  <xdr:twoCellAnchor>
    <xdr:from>
      <xdr:col>1</xdr:col>
      <xdr:colOff>654845</xdr:colOff>
      <xdr:row>0</xdr:row>
      <xdr:rowOff>190500</xdr:rowOff>
    </xdr:from>
    <xdr:to>
      <xdr:col>1</xdr:col>
      <xdr:colOff>5255419</xdr:colOff>
      <xdr:row>7</xdr:row>
      <xdr:rowOff>166687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88345" y="190500"/>
          <a:ext cx="4600574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ООО "РЫБОЛОВ-СПОРТСМЕН" </a:t>
          </a:r>
          <a:endParaRPr lang="ru-RU" sz="1200">
            <a:effectLst/>
          </a:endParaRPr>
        </a:p>
        <a:p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Москва, 14 км МКАД, Рынок Садовод, Птичий рынок, Павильон 60. Тел. +7-922-146-58-02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Москва, 41 км МКАД, Рынок Славянский мир (Мельница), Павильон 49. +7-977-40-222-70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Дмитровское шоссе, с4, парковка ТРЦ 5 Планет, +7-925-789-19-18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www.gidrobiontrus.ru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artemia1758@list.ru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1200">
            <a:effectLst/>
          </a:endParaRPr>
        </a:p>
        <a:p>
          <a:endParaRPr lang="ru-RU" sz="1200" b="1"/>
        </a:p>
      </xdr:txBody>
    </xdr:sp>
    <xdr:clientData/>
  </xdr:twoCellAnchor>
  <xdr:twoCellAnchor>
    <xdr:from>
      <xdr:col>2</xdr:col>
      <xdr:colOff>1238251</xdr:colOff>
      <xdr:row>1</xdr:row>
      <xdr:rowOff>47625</xdr:rowOff>
    </xdr:from>
    <xdr:to>
      <xdr:col>5</xdr:col>
      <xdr:colOff>0</xdr:colOff>
      <xdr:row>7</xdr:row>
      <xdr:rowOff>-1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58251" y="250031"/>
          <a:ext cx="1904999" cy="1154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тел:       +7</a:t>
          </a:r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922 146 58 02</a:t>
          </a:r>
          <a:endParaRPr lang="ru-RU">
            <a:effectLst/>
          </a:endParaRPr>
        </a:p>
        <a:p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watsapp</a:t>
          </a:r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+7 922 146 58 02</a:t>
          </a:r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>
            <a:effectLst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  artemia1758@list.ru</a:t>
          </a:r>
          <a:endParaRPr lang="ru-RU">
            <a:effectLst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gidrobiontrus.ru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  <xdr:oneCellAnchor>
    <xdr:from>
      <xdr:col>1</xdr:col>
      <xdr:colOff>5524501</xdr:colOff>
      <xdr:row>1</xdr:row>
      <xdr:rowOff>47625</xdr:rowOff>
    </xdr:from>
    <xdr:ext cx="1785936" cy="1209676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858001" y="250031"/>
          <a:ext cx="1785936" cy="1209676"/>
        </a:xfrm>
        <a:prstGeom prst="rect">
          <a:avLst/>
        </a:prstGeom>
      </xdr:spPr>
    </xdr:pic>
    <xdr:clientData/>
  </xdr:oneCellAnchor>
  <xdr:twoCellAnchor editAs="oneCell">
    <xdr:from>
      <xdr:col>5</xdr:col>
      <xdr:colOff>535782</xdr:colOff>
      <xdr:row>1</xdr:row>
      <xdr:rowOff>47626</xdr:rowOff>
    </xdr:from>
    <xdr:to>
      <xdr:col>8</xdr:col>
      <xdr:colOff>250031</xdr:colOff>
      <xdr:row>7</xdr:row>
      <xdr:rowOff>59531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63B57FA-5FBE-425C-94DA-7296CEEA20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9032" y="250032"/>
          <a:ext cx="2000249" cy="121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eeder.by/product/aroma-vanilla/" TargetMode="External"/><Relationship Id="rId21" Type="http://schemas.openxmlformats.org/officeDocument/2006/relationships/hyperlink" Target="https://feeder.by/product/roach-active-spice-plotva-aktivnye-specii/" TargetMode="External"/><Relationship Id="rId42" Type="http://schemas.openxmlformats.org/officeDocument/2006/relationships/hyperlink" Target="https://feeder.by/product/prikormka-se-bream/" TargetMode="External"/><Relationship Id="rId47" Type="http://schemas.openxmlformats.org/officeDocument/2006/relationships/hyperlink" Target="https://feeder.by/product-catalog/prikormka/natural-xolodnaya-voda/" TargetMode="External"/><Relationship Id="rId63" Type="http://schemas.openxmlformats.org/officeDocument/2006/relationships/hyperlink" Target="https://feeder.by/product-catalog/snasti/povodochnaya-leska-ultra-neutral/" TargetMode="External"/><Relationship Id="rId68" Type="http://schemas.openxmlformats.org/officeDocument/2006/relationships/hyperlink" Target="https://feeder.by/product-catalog/snasti/povodochnaya-leska-ultra-neutral/" TargetMode="External"/><Relationship Id="rId84" Type="http://schemas.openxmlformats.org/officeDocument/2006/relationships/hyperlink" Target="https://feeder.by/product-catalog/prikormka/seriya-icon-gold/prikormka-icon-river/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feeder.by/product/cruciancarp-garlic-greens-karaslin-chesnochnaya-zelen/" TargetMode="External"/><Relationship Id="rId11" Type="http://schemas.openxmlformats.org/officeDocument/2006/relationships/hyperlink" Target="https://feeder.by/product/dobavka-v-prikormku-feeder-by-pastonchino-bicolor-150-gr/" TargetMode="External"/><Relationship Id="rId32" Type="http://schemas.openxmlformats.org/officeDocument/2006/relationships/hyperlink" Target="https://www.youtube.com/watch?v=5MoaUjPZzcI" TargetMode="External"/><Relationship Id="rId37" Type="http://schemas.openxmlformats.org/officeDocument/2006/relationships/hyperlink" Target="https://www.youtube.com/watch?v=uqY4043aogY" TargetMode="External"/><Relationship Id="rId53" Type="http://schemas.openxmlformats.org/officeDocument/2006/relationships/hyperlink" Target="https://feeder.by/product-catalog/prikormka/original/prikormka-natural-crucian-green/" TargetMode="External"/><Relationship Id="rId58" Type="http://schemas.openxmlformats.org/officeDocument/2006/relationships/hyperlink" Target="https://feeder.by/product-catalog/snasti/povodochnaya-leska-ultra-neutral/" TargetMode="External"/><Relationship Id="rId74" Type="http://schemas.openxmlformats.org/officeDocument/2006/relationships/hyperlink" Target="https://feeder.by/product-catalog/snasti/monofilnaya-leska-ultra-feeder-match-150m/" TargetMode="External"/><Relationship Id="rId79" Type="http://schemas.openxmlformats.org/officeDocument/2006/relationships/hyperlink" Target="https://feeder.by/product-catalog/prikormka/natural-xolodnaya-voda/" TargetMode="External"/><Relationship Id="rId5" Type="http://schemas.openxmlformats.org/officeDocument/2006/relationships/hyperlink" Target="https://feeder.by/product-catalog/prikormka/original/prikormka-original-carp-strawberry-1/" TargetMode="External"/><Relationship Id="rId90" Type="http://schemas.openxmlformats.org/officeDocument/2006/relationships/drawing" Target="../drawings/drawing1.xml"/><Relationship Id="rId14" Type="http://schemas.openxmlformats.org/officeDocument/2006/relationships/hyperlink" Target="https://feeder.by/product/dobavka-expert-pastonchino-yellow/" TargetMode="External"/><Relationship Id="rId22" Type="http://schemas.openxmlformats.org/officeDocument/2006/relationships/hyperlink" Target="https://feeder.by/product/aroma-caramel/" TargetMode="External"/><Relationship Id="rId27" Type="http://schemas.openxmlformats.org/officeDocument/2006/relationships/hyperlink" Target="https://feeder.by/product/aroma-garlic/" TargetMode="External"/><Relationship Id="rId30" Type="http://schemas.openxmlformats.org/officeDocument/2006/relationships/hyperlink" Target="https://feeder.by/product/prikormka-ultra-bream-leshh/" TargetMode="External"/><Relationship Id="rId35" Type="http://schemas.openxmlformats.org/officeDocument/2006/relationships/hyperlink" Target="https://www.youtube.com/watch?v=e6jboGvpVwU" TargetMode="External"/><Relationship Id="rId43" Type="http://schemas.openxmlformats.org/officeDocument/2006/relationships/hyperlink" Target="https://feeder.by/product/prikormka-se-bream-black/" TargetMode="External"/><Relationship Id="rId48" Type="http://schemas.openxmlformats.org/officeDocument/2006/relationships/hyperlink" Target="https://feeder.by/product-catalog/prikormka/natural-xolodnaya-voda/" TargetMode="External"/><Relationship Id="rId56" Type="http://schemas.openxmlformats.org/officeDocument/2006/relationships/hyperlink" Target="https://feeder.by/product-catalog/prikormka/original/prikormka-original-river-caramel/" TargetMode="External"/><Relationship Id="rId64" Type="http://schemas.openxmlformats.org/officeDocument/2006/relationships/hyperlink" Target="https://feeder.by/product-catalog/snasti/povodochnaya-leska-ultra-neutral/" TargetMode="External"/><Relationship Id="rId69" Type="http://schemas.openxmlformats.org/officeDocument/2006/relationships/hyperlink" Target="https://feeder.by/product-catalog/snasti/povodochnaya-leska-ultra-neutral/" TargetMode="External"/><Relationship Id="rId77" Type="http://schemas.openxmlformats.org/officeDocument/2006/relationships/hyperlink" Target="https://feeder.by/product-catalog/prikormka/natural-xolodnaya-voda/" TargetMode="External"/><Relationship Id="rId8" Type="http://schemas.openxmlformats.org/officeDocument/2006/relationships/hyperlink" Target="https://feeder.by/product-catalog/prikormka/original/prikormka-original-roach-dark-1/" TargetMode="External"/><Relationship Id="rId51" Type="http://schemas.openxmlformats.org/officeDocument/2006/relationships/hyperlink" Target="https://feeder.by/product-catalog/dobavki/suhaya-aroma/carpcrucian-red-hot-peppers-karpkaras-krasnyj-zhguchij-perec/" TargetMode="External"/><Relationship Id="rId72" Type="http://schemas.openxmlformats.org/officeDocument/2006/relationships/hyperlink" Target="https://feeder.by/product-catalog/snasti/monofilnaya-leska-ultra-feeder-match-150m/" TargetMode="External"/><Relationship Id="rId80" Type="http://schemas.openxmlformats.org/officeDocument/2006/relationships/hyperlink" Target="https://feeder.by/product-catalog/prikormka/natural-xolodnaya-voda/" TargetMode="External"/><Relationship Id="rId85" Type="http://schemas.openxmlformats.org/officeDocument/2006/relationships/hyperlink" Target="https://feeder.by/product-catalog/prikormka/seriya-icon-gold/prikormka-icon-lake/" TargetMode="External"/><Relationship Id="rId3" Type="http://schemas.openxmlformats.org/officeDocument/2006/relationships/hyperlink" Target="https://feeder.by/product/prikormka-original-bream-spice/" TargetMode="External"/><Relationship Id="rId12" Type="http://schemas.openxmlformats.org/officeDocument/2006/relationships/hyperlink" Target="https://feeder.by/product/dobavka-v-prikormku-feeder-by-pastonchino-bicolor-50-gr/" TargetMode="External"/><Relationship Id="rId17" Type="http://schemas.openxmlformats.org/officeDocument/2006/relationships/hyperlink" Target="https://feeder.by/product/bream-ys-secret-leshh-ys-sekret/" TargetMode="External"/><Relationship Id="rId25" Type="http://schemas.openxmlformats.org/officeDocument/2006/relationships/hyperlink" Target="https://feeder.by/product/aroma-chocolate/" TargetMode="External"/><Relationship Id="rId33" Type="http://schemas.openxmlformats.org/officeDocument/2006/relationships/hyperlink" Target="https://www.youtube.com/watch?v=upn0aR2zpbE" TargetMode="External"/><Relationship Id="rId38" Type="http://schemas.openxmlformats.org/officeDocument/2006/relationships/hyperlink" Target="https://www.youtube.com/watch?v=W1wDQNf3Ajw" TargetMode="External"/><Relationship Id="rId46" Type="http://schemas.openxmlformats.org/officeDocument/2006/relationships/hyperlink" Target="https://feeder.by/product/prikormka-se-f1-black/" TargetMode="External"/><Relationship Id="rId59" Type="http://schemas.openxmlformats.org/officeDocument/2006/relationships/hyperlink" Target="https://feeder.by/product-catalog/snasti/povodochnaya-leska-ultra-neutral/" TargetMode="External"/><Relationship Id="rId67" Type="http://schemas.openxmlformats.org/officeDocument/2006/relationships/hyperlink" Target="https://feeder.by/product-catalog/snasti/povodochnaya-leska-ultra-neutral/" TargetMode="External"/><Relationship Id="rId20" Type="http://schemas.openxmlformats.org/officeDocument/2006/relationships/hyperlink" Target="https://feeder.by/product/bream-exotic-leshh-ekzotik/" TargetMode="External"/><Relationship Id="rId41" Type="http://schemas.openxmlformats.org/officeDocument/2006/relationships/hyperlink" Target="https://feeder.by/product/prikormka-se-roach-black/" TargetMode="External"/><Relationship Id="rId54" Type="http://schemas.openxmlformats.org/officeDocument/2006/relationships/hyperlink" Target="https://feeder.by/product-catalog/prikormka/original/prikormka-original-river-pea-mix/" TargetMode="External"/><Relationship Id="rId62" Type="http://schemas.openxmlformats.org/officeDocument/2006/relationships/hyperlink" Target="https://feeder.by/product-catalog/snasti/povodochnaya-leska-ultra-neutral/" TargetMode="External"/><Relationship Id="rId70" Type="http://schemas.openxmlformats.org/officeDocument/2006/relationships/hyperlink" Target="https://feeder.by/product-catalog/snasti/povodochnaya-leska-ultra-neutral/" TargetMode="External"/><Relationship Id="rId75" Type="http://schemas.openxmlformats.org/officeDocument/2006/relationships/hyperlink" Target="https://feeder.by/product-catalog/snasti/monofilnaya-leska-ultra-feeder-match-150m/" TargetMode="External"/><Relationship Id="rId83" Type="http://schemas.openxmlformats.org/officeDocument/2006/relationships/hyperlink" Target="https://feeder.by/product-catalog/prikormka/seriya-icon-gold/prikormka-icon-bream/" TargetMode="External"/><Relationship Id="rId88" Type="http://schemas.openxmlformats.org/officeDocument/2006/relationships/hyperlink" Target="https://feeder.by/product-catalog/prikormka/seriya-icon-gold/prikormka-icon-carp/" TargetMode="External"/><Relationship Id="rId1" Type="http://schemas.openxmlformats.org/officeDocument/2006/relationships/hyperlink" Target="https://feeder.by/product/prikormka-original-bream-sweet-nut/" TargetMode="External"/><Relationship Id="rId6" Type="http://schemas.openxmlformats.org/officeDocument/2006/relationships/hyperlink" Target="https://feeder.by/product/prikormka-original-crucian-tench-honey/" TargetMode="External"/><Relationship Id="rId15" Type="http://schemas.openxmlformats.org/officeDocument/2006/relationships/hyperlink" Target="https://feeder.by/product/dobavka-expert-pastonchino-green/" TargetMode="External"/><Relationship Id="rId23" Type="http://schemas.openxmlformats.org/officeDocument/2006/relationships/hyperlink" Target="https://feeder.by/product/aroma-sweet-nut/" TargetMode="External"/><Relationship Id="rId28" Type="http://schemas.openxmlformats.org/officeDocument/2006/relationships/hyperlink" Target="https://feeder.by/product/aroma-spice/" TargetMode="External"/><Relationship Id="rId36" Type="http://schemas.openxmlformats.org/officeDocument/2006/relationships/hyperlink" Target="https://www.youtube.com/watch?v=4gT44z1ajLs" TargetMode="External"/><Relationship Id="rId49" Type="http://schemas.openxmlformats.org/officeDocument/2006/relationships/hyperlink" Target="https://feeder.by/product/universalnaya-shapka-feeder-by-flis/" TargetMode="External"/><Relationship Id="rId57" Type="http://schemas.openxmlformats.org/officeDocument/2006/relationships/hyperlink" Target="https://feeder.by/product-catalog/prikormka/original/prikormka-original-river-big-fish/" TargetMode="External"/><Relationship Id="rId10" Type="http://schemas.openxmlformats.org/officeDocument/2006/relationships/hyperlink" Target="https://feeder.by/product/dobavka-v-prikormku-feeder-by-pastonchino-tricolor-50-gr/" TargetMode="External"/><Relationship Id="rId31" Type="http://schemas.openxmlformats.org/officeDocument/2006/relationships/hyperlink" Target="https://www.youtube.com/watch?v=Ocn4VigsFxs" TargetMode="External"/><Relationship Id="rId44" Type="http://schemas.openxmlformats.org/officeDocument/2006/relationships/hyperlink" Target="https://feeder.by/product/prikormka-se-river/" TargetMode="External"/><Relationship Id="rId52" Type="http://schemas.openxmlformats.org/officeDocument/2006/relationships/hyperlink" Target="https://feeder.by/product-catalog/prikormka/original/prikormka-original-carp-strawberry/" TargetMode="External"/><Relationship Id="rId60" Type="http://schemas.openxmlformats.org/officeDocument/2006/relationships/hyperlink" Target="https://feeder.by/product-catalog/snasti/povodochnaya-leska-ultra-neutral/" TargetMode="External"/><Relationship Id="rId65" Type="http://schemas.openxmlformats.org/officeDocument/2006/relationships/hyperlink" Target="https://feeder.by/product-catalog/snasti/povodochnaya-leska-ultra-neutral/" TargetMode="External"/><Relationship Id="rId73" Type="http://schemas.openxmlformats.org/officeDocument/2006/relationships/hyperlink" Target="https://feeder.by/product-catalog/snasti/monofilnaya-leska-ultra-feeder-match-150m/" TargetMode="External"/><Relationship Id="rId78" Type="http://schemas.openxmlformats.org/officeDocument/2006/relationships/hyperlink" Target="https://feeder.by/product-catalog/prikormka/natural-xolodnaya-voda/" TargetMode="External"/><Relationship Id="rId81" Type="http://schemas.openxmlformats.org/officeDocument/2006/relationships/hyperlink" Target="https://feeder.by/product-catalog/prikormka/natural-xolodnaya-voda/" TargetMode="External"/><Relationship Id="rId86" Type="http://schemas.openxmlformats.org/officeDocument/2006/relationships/hyperlink" Target="https://feeder.by/product-catalog/prikormka/seriya-icon-gold/prikormka-icon-silver-fish/" TargetMode="External"/><Relationship Id="rId4" Type="http://schemas.openxmlformats.org/officeDocument/2006/relationships/hyperlink" Target="https://feeder.by/product/prikormka-original-carp-red-melon/" TargetMode="External"/><Relationship Id="rId9" Type="http://schemas.openxmlformats.org/officeDocument/2006/relationships/hyperlink" Target="https://feeder.by/product/dobavka-v-prikormku-feeder-by-pastonchino-tricolor-150-gr-kopirovat/" TargetMode="External"/><Relationship Id="rId13" Type="http://schemas.openxmlformats.org/officeDocument/2006/relationships/hyperlink" Target="https://feeder.by/product/dobavka-expert-pastonchino-red/" TargetMode="External"/><Relationship Id="rId18" Type="http://schemas.openxmlformats.org/officeDocument/2006/relationships/hyperlink" Target="https://feeder.by/product/bream-vanilla-cream-leshh-vanilnyj-krem/" TargetMode="External"/><Relationship Id="rId39" Type="http://schemas.openxmlformats.org/officeDocument/2006/relationships/hyperlink" Target="https://feeder.by/product/prikormka-ultra-roach-plotva/" TargetMode="External"/><Relationship Id="rId34" Type="http://schemas.openxmlformats.org/officeDocument/2006/relationships/hyperlink" Target="https://www.youtube.com/watch?v=l494ogqCs0c" TargetMode="External"/><Relationship Id="rId50" Type="http://schemas.openxmlformats.org/officeDocument/2006/relationships/hyperlink" Target="https://www.youtube.com/watch?v=KsHg8G2x6BA" TargetMode="External"/><Relationship Id="rId55" Type="http://schemas.openxmlformats.org/officeDocument/2006/relationships/hyperlink" Target="https://feeder.by/product-catalog/prikormka/original/prikormka-original-roach-dark/" TargetMode="External"/><Relationship Id="rId76" Type="http://schemas.openxmlformats.org/officeDocument/2006/relationships/hyperlink" Target="https://feeder.by/product-catalog/snasti/monofilnaya-leska-ultra-feeder-match-150m/" TargetMode="External"/><Relationship Id="rId7" Type="http://schemas.openxmlformats.org/officeDocument/2006/relationships/hyperlink" Target="https://feeder.by/product/original-crucian-tench-marzipan/" TargetMode="External"/><Relationship Id="rId71" Type="http://schemas.openxmlformats.org/officeDocument/2006/relationships/hyperlink" Target="https://feeder.by/product-catalog/snasti/monofilnaya-leska-ultra-feeder-match-150m/" TargetMode="External"/><Relationship Id="rId2" Type="http://schemas.openxmlformats.org/officeDocument/2006/relationships/hyperlink" Target="https://feeder.by/product/prikormka-original-bream-dark/" TargetMode="External"/><Relationship Id="rId29" Type="http://schemas.openxmlformats.org/officeDocument/2006/relationships/hyperlink" Target="https://feeder.by/product/aroma-bisquite/" TargetMode="External"/><Relationship Id="rId24" Type="http://schemas.openxmlformats.org/officeDocument/2006/relationships/hyperlink" Target="https://feeder.by/product/aroma-marzipan/" TargetMode="External"/><Relationship Id="rId40" Type="http://schemas.openxmlformats.org/officeDocument/2006/relationships/hyperlink" Target="https://feeder.by/product/prikormka-se-roach/" TargetMode="External"/><Relationship Id="rId45" Type="http://schemas.openxmlformats.org/officeDocument/2006/relationships/hyperlink" Target="https://feeder.by/product/prikormka-se-f1/" TargetMode="External"/><Relationship Id="rId66" Type="http://schemas.openxmlformats.org/officeDocument/2006/relationships/hyperlink" Target="https://feeder.by/product-catalog/snasti/povodochnaya-leska-ultra-neutral/" TargetMode="External"/><Relationship Id="rId87" Type="http://schemas.openxmlformats.org/officeDocument/2006/relationships/hyperlink" Target="https://feeder.by/product-catalog/prikormka/seriya-icon-gold/prikormka-icon-competition/" TargetMode="External"/><Relationship Id="rId61" Type="http://schemas.openxmlformats.org/officeDocument/2006/relationships/hyperlink" Target="https://feeder.by/product-catalog/snasti/povodochnaya-leska-ultra-neutral/" TargetMode="External"/><Relationship Id="rId82" Type="http://schemas.openxmlformats.org/officeDocument/2006/relationships/hyperlink" Target="https://feeder.by/product-catalog/prikormka/seriya-icon-gold/prikormka-icon-roach/" TargetMode="External"/><Relationship Id="rId19" Type="http://schemas.openxmlformats.org/officeDocument/2006/relationships/hyperlink" Target="https://feeder.by/product/bream-sweet-spice-leshh-sladkie-spec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2"/>
  <sheetViews>
    <sheetView tabSelected="1" topLeftCell="A2" zoomScale="80" zoomScaleNormal="80" workbookViewId="0">
      <pane ySplit="9" topLeftCell="A97" activePane="bottomLeft" state="frozen"/>
      <selection pane="bottomLeft" activeCell="K103" sqref="K103"/>
    </sheetView>
  </sheetViews>
  <sheetFormatPr defaultRowHeight="15" x14ac:dyDescent="0.25"/>
  <cols>
    <col min="1" max="1" width="20" customWidth="1"/>
    <col min="2" max="2" width="94.28515625" customWidth="1"/>
    <col min="3" max="3" width="24.5703125" customWidth="1"/>
    <col min="4" max="4" width="11.7109375" customWidth="1"/>
    <col min="5" max="5" width="10.7109375" style="1" customWidth="1"/>
    <col min="6" max="6" width="12.85546875" customWidth="1"/>
    <col min="7" max="10" width="10.7109375" customWidth="1"/>
    <col min="11" max="12" width="14.7109375" customWidth="1"/>
    <col min="13" max="13" width="12.7109375" customWidth="1"/>
    <col min="14" max="14" width="9.28515625" customWidth="1"/>
  </cols>
  <sheetData>
    <row r="1" spans="1:13" ht="15.75" thickBot="1" x14ac:dyDescent="0.3"/>
    <row r="2" spans="1:13" ht="15.75" thickBot="1" x14ac:dyDescent="0.3">
      <c r="J2" s="9" t="s">
        <v>78</v>
      </c>
      <c r="K2" s="9"/>
      <c r="M2" s="159">
        <f>SUM(I13:I23,I26:I27,I30:I36,I39:I42,I45:I52,I55:I68,I71:I78,I80:I98,I101:I107)</f>
        <v>0</v>
      </c>
    </row>
    <row r="3" spans="1:13" x14ac:dyDescent="0.25">
      <c r="J3" s="9"/>
      <c r="K3" s="9"/>
    </row>
    <row r="4" spans="1:13" ht="15.75" thickBot="1" x14ac:dyDescent="0.3">
      <c r="J4" s="9"/>
      <c r="K4" s="9"/>
    </row>
    <row r="5" spans="1:13" ht="15.75" thickBot="1" x14ac:dyDescent="0.3">
      <c r="J5" s="9" t="s">
        <v>9</v>
      </c>
      <c r="K5" s="9"/>
      <c r="M5" s="10">
        <f>SUM(J13:J23,J26:J27,J30:J36,J39:J42,J45:J52,J55:J68,J71:J78,J80:J98,J101:J107)</f>
        <v>0</v>
      </c>
    </row>
    <row r="6" spans="1:13" ht="15.75" thickBot="1" x14ac:dyDescent="0.3">
      <c r="J6" s="9"/>
      <c r="K6" s="9"/>
    </row>
    <row r="7" spans="1:13" ht="15.75" thickBot="1" x14ac:dyDescent="0.3">
      <c r="J7" s="9" t="s">
        <v>10</v>
      </c>
      <c r="K7" s="9"/>
      <c r="M7" s="160">
        <f>SUM(H13:H23,H26:H27,H30:H36,H39:H42,H45:H52,H55:H68,H71:H78,H80:H98,H101:H107)</f>
        <v>0</v>
      </c>
    </row>
    <row r="8" spans="1:13" x14ac:dyDescent="0.25">
      <c r="J8" s="9"/>
      <c r="K8" s="9"/>
      <c r="M8" s="204"/>
    </row>
    <row r="9" spans="1:13" ht="34.5" customHeight="1" thickBot="1" x14ac:dyDescent="0.3">
      <c r="A9" s="205"/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s="5" customFormat="1" ht="63" customHeight="1" thickBot="1" x14ac:dyDescent="0.3">
      <c r="A10" s="109" t="s">
        <v>5</v>
      </c>
      <c r="B10" s="110" t="s">
        <v>0</v>
      </c>
      <c r="C10" s="110" t="s">
        <v>11</v>
      </c>
      <c r="D10" s="110" t="s">
        <v>28</v>
      </c>
      <c r="E10" s="110" t="s">
        <v>2</v>
      </c>
      <c r="F10" s="110" t="s">
        <v>98</v>
      </c>
      <c r="G10" s="110" t="s">
        <v>3</v>
      </c>
      <c r="H10" s="110" t="s">
        <v>6</v>
      </c>
      <c r="I10" s="110" t="s">
        <v>110</v>
      </c>
      <c r="J10" s="110" t="s">
        <v>7</v>
      </c>
      <c r="K10" s="110" t="s">
        <v>8</v>
      </c>
      <c r="L10" s="110" t="s">
        <v>4</v>
      </c>
      <c r="M10" s="110" t="s">
        <v>77</v>
      </c>
    </row>
    <row r="11" spans="1:13" s="4" customFormat="1" ht="18" customHeight="1" x14ac:dyDescent="0.2">
      <c r="A11" s="206" t="s">
        <v>20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26"/>
    </row>
    <row r="12" spans="1:13" s="4" customFormat="1" ht="18" customHeight="1" thickBot="1" x14ac:dyDescent="0.25">
      <c r="A12" s="228" t="s">
        <v>19</v>
      </c>
      <c r="B12" s="229"/>
      <c r="C12" s="229"/>
      <c r="D12" s="229"/>
      <c r="E12" s="229"/>
      <c r="F12" s="230"/>
      <c r="G12" s="229"/>
      <c r="H12" s="229"/>
      <c r="I12" s="229"/>
      <c r="J12" s="229"/>
      <c r="K12" s="229"/>
      <c r="L12" s="229"/>
      <c r="M12" s="250"/>
    </row>
    <row r="13" spans="1:13" ht="18" customHeight="1" thickBot="1" x14ac:dyDescent="0.3">
      <c r="A13" s="33">
        <v>4812554000162</v>
      </c>
      <c r="B13" s="252" t="s">
        <v>109</v>
      </c>
      <c r="C13" s="42" t="s">
        <v>47</v>
      </c>
      <c r="D13" s="19"/>
      <c r="E13" s="139" t="s">
        <v>1</v>
      </c>
      <c r="F13" s="168">
        <f>M13/1.5</f>
        <v>120</v>
      </c>
      <c r="G13" s="188">
        <v>1</v>
      </c>
      <c r="H13" s="190">
        <v>0</v>
      </c>
      <c r="I13" s="132">
        <f>H13*F13</f>
        <v>0</v>
      </c>
      <c r="J13" s="133">
        <f t="shared" ref="J13:J23" si="0">H13*G13</f>
        <v>0</v>
      </c>
      <c r="K13" s="8">
        <v>12</v>
      </c>
      <c r="L13" s="88">
        <v>12</v>
      </c>
      <c r="M13" s="161">
        <v>180</v>
      </c>
    </row>
    <row r="14" spans="1:13" ht="18" customHeight="1" thickBot="1" x14ac:dyDescent="0.3">
      <c r="A14" s="30">
        <v>4812554000124</v>
      </c>
      <c r="B14" s="34" t="s">
        <v>45</v>
      </c>
      <c r="C14" s="41"/>
      <c r="D14" s="20"/>
      <c r="E14" s="98" t="s">
        <v>1</v>
      </c>
      <c r="F14" s="169">
        <f t="shared" ref="F14:F23" si="1">M14/1.5</f>
        <v>120</v>
      </c>
      <c r="G14" s="142">
        <v>1</v>
      </c>
      <c r="H14" s="137">
        <v>0</v>
      </c>
      <c r="I14" s="134">
        <f t="shared" ref="I14:I23" si="2">H14*F14</f>
        <v>0</v>
      </c>
      <c r="J14" s="135">
        <f t="shared" si="0"/>
        <v>0</v>
      </c>
      <c r="K14" s="39">
        <v>12</v>
      </c>
      <c r="L14" s="91">
        <v>12</v>
      </c>
      <c r="M14" s="173">
        <v>180</v>
      </c>
    </row>
    <row r="15" spans="1:13" ht="18" customHeight="1" thickBot="1" x14ac:dyDescent="0.3">
      <c r="A15" s="30">
        <v>4812554000131</v>
      </c>
      <c r="B15" s="34" t="s">
        <v>12</v>
      </c>
      <c r="C15" s="40" t="s">
        <v>47</v>
      </c>
      <c r="D15" s="23"/>
      <c r="E15" s="98" t="s">
        <v>1</v>
      </c>
      <c r="F15" s="169">
        <f t="shared" si="1"/>
        <v>120</v>
      </c>
      <c r="G15" s="142">
        <v>1</v>
      </c>
      <c r="H15" s="137">
        <v>0</v>
      </c>
      <c r="I15" s="134">
        <f t="shared" si="2"/>
        <v>0</v>
      </c>
      <c r="J15" s="135">
        <f t="shared" si="0"/>
        <v>0</v>
      </c>
      <c r="K15" s="39">
        <v>12</v>
      </c>
      <c r="L15" s="91">
        <v>12</v>
      </c>
      <c r="M15" s="173">
        <v>180</v>
      </c>
    </row>
    <row r="16" spans="1:13" ht="18" customHeight="1" thickBot="1" x14ac:dyDescent="0.3">
      <c r="A16" s="30">
        <v>4812554000155</v>
      </c>
      <c r="B16" s="34" t="s">
        <v>13</v>
      </c>
      <c r="C16" s="40" t="s">
        <v>47</v>
      </c>
      <c r="D16" s="20"/>
      <c r="E16" s="98" t="s">
        <v>1</v>
      </c>
      <c r="F16" s="169">
        <f t="shared" si="1"/>
        <v>120</v>
      </c>
      <c r="G16" s="142">
        <v>1</v>
      </c>
      <c r="H16" s="137">
        <v>0</v>
      </c>
      <c r="I16" s="134">
        <f t="shared" si="2"/>
        <v>0</v>
      </c>
      <c r="J16" s="135">
        <f t="shared" si="0"/>
        <v>0</v>
      </c>
      <c r="K16" s="39">
        <v>12</v>
      </c>
      <c r="L16" s="91">
        <v>12</v>
      </c>
      <c r="M16" s="173">
        <v>180</v>
      </c>
    </row>
    <row r="17" spans="1:14" ht="18" customHeight="1" thickBot="1" x14ac:dyDescent="0.3">
      <c r="A17" s="30">
        <v>4812554000223</v>
      </c>
      <c r="B17" s="34" t="s">
        <v>14</v>
      </c>
      <c r="C17" s="40" t="s">
        <v>47</v>
      </c>
      <c r="D17" s="23"/>
      <c r="E17" s="98" t="s">
        <v>1</v>
      </c>
      <c r="F17" s="169">
        <f t="shared" si="1"/>
        <v>120</v>
      </c>
      <c r="G17" s="142">
        <v>1</v>
      </c>
      <c r="H17" s="137">
        <v>0</v>
      </c>
      <c r="I17" s="134">
        <f t="shared" si="2"/>
        <v>0</v>
      </c>
      <c r="J17" s="135">
        <f t="shared" si="0"/>
        <v>0</v>
      </c>
      <c r="K17" s="39">
        <v>12</v>
      </c>
      <c r="L17" s="91">
        <v>12</v>
      </c>
      <c r="M17" s="173">
        <v>180</v>
      </c>
    </row>
    <row r="18" spans="1:14" ht="18" customHeight="1" thickBot="1" x14ac:dyDescent="0.3">
      <c r="A18" s="30">
        <v>4812554000186</v>
      </c>
      <c r="B18" s="34" t="s">
        <v>18</v>
      </c>
      <c r="C18" s="40" t="s">
        <v>47</v>
      </c>
      <c r="D18" s="20"/>
      <c r="E18" s="98" t="s">
        <v>1</v>
      </c>
      <c r="F18" s="169">
        <f t="shared" si="1"/>
        <v>120</v>
      </c>
      <c r="G18" s="142">
        <v>1</v>
      </c>
      <c r="H18" s="137">
        <v>0</v>
      </c>
      <c r="I18" s="134">
        <f t="shared" si="2"/>
        <v>0</v>
      </c>
      <c r="J18" s="135">
        <f t="shared" si="0"/>
        <v>0</v>
      </c>
      <c r="K18" s="39">
        <v>12</v>
      </c>
      <c r="L18" s="91">
        <v>12</v>
      </c>
      <c r="M18" s="173">
        <v>180</v>
      </c>
    </row>
    <row r="19" spans="1:14" ht="18" customHeight="1" thickBot="1" x14ac:dyDescent="0.3">
      <c r="A19" s="33">
        <v>4812554000179</v>
      </c>
      <c r="B19" s="62" t="s">
        <v>15</v>
      </c>
      <c r="C19" s="40" t="s">
        <v>47</v>
      </c>
      <c r="D19" s="20"/>
      <c r="E19" s="98" t="s">
        <v>1</v>
      </c>
      <c r="F19" s="169">
        <f t="shared" si="1"/>
        <v>120</v>
      </c>
      <c r="G19" s="142">
        <v>1</v>
      </c>
      <c r="H19" s="137">
        <v>0</v>
      </c>
      <c r="I19" s="134">
        <f t="shared" si="2"/>
        <v>0</v>
      </c>
      <c r="J19" s="135">
        <f t="shared" si="0"/>
        <v>0</v>
      </c>
      <c r="K19" s="39">
        <v>12</v>
      </c>
      <c r="L19" s="91">
        <v>12</v>
      </c>
      <c r="M19" s="173">
        <v>180</v>
      </c>
    </row>
    <row r="20" spans="1:14" ht="23.25" customHeight="1" thickBot="1" x14ac:dyDescent="0.3">
      <c r="A20" s="84">
        <v>4812554001787</v>
      </c>
      <c r="B20" s="62" t="s">
        <v>79</v>
      </c>
      <c r="C20" s="40"/>
      <c r="D20" s="20"/>
      <c r="E20" s="98" t="s">
        <v>1</v>
      </c>
      <c r="F20" s="169">
        <f t="shared" si="1"/>
        <v>120</v>
      </c>
      <c r="G20" s="142">
        <v>1</v>
      </c>
      <c r="H20" s="137">
        <v>0</v>
      </c>
      <c r="I20" s="134">
        <f t="shared" si="2"/>
        <v>0</v>
      </c>
      <c r="J20" s="135">
        <f t="shared" si="0"/>
        <v>0</v>
      </c>
      <c r="K20" s="39">
        <v>12</v>
      </c>
      <c r="L20" s="91">
        <v>12</v>
      </c>
      <c r="M20" s="173">
        <v>180</v>
      </c>
    </row>
    <row r="21" spans="1:14" ht="18" customHeight="1" thickBot="1" x14ac:dyDescent="0.3">
      <c r="A21" s="30">
        <v>4812554000209</v>
      </c>
      <c r="B21" s="34" t="s">
        <v>16</v>
      </c>
      <c r="C21" s="40" t="s">
        <v>47</v>
      </c>
      <c r="D21" s="20"/>
      <c r="E21" s="98" t="s">
        <v>1</v>
      </c>
      <c r="F21" s="169">
        <f t="shared" si="1"/>
        <v>120</v>
      </c>
      <c r="G21" s="142">
        <v>1</v>
      </c>
      <c r="H21" s="137">
        <v>0</v>
      </c>
      <c r="I21" s="134">
        <f t="shared" si="2"/>
        <v>0</v>
      </c>
      <c r="J21" s="135">
        <f t="shared" si="0"/>
        <v>0</v>
      </c>
      <c r="K21" s="39">
        <v>12</v>
      </c>
      <c r="L21" s="91">
        <v>12</v>
      </c>
      <c r="M21" s="173">
        <v>180</v>
      </c>
    </row>
    <row r="22" spans="1:14" ht="25.5" customHeight="1" thickBot="1" x14ac:dyDescent="0.3">
      <c r="A22" s="84">
        <v>4812554001770</v>
      </c>
      <c r="B22" s="34" t="s">
        <v>80</v>
      </c>
      <c r="C22" s="40"/>
      <c r="D22" s="20"/>
      <c r="E22" s="98" t="s">
        <v>1</v>
      </c>
      <c r="F22" s="169">
        <f t="shared" si="1"/>
        <v>120</v>
      </c>
      <c r="G22" s="142">
        <v>1</v>
      </c>
      <c r="H22" s="137">
        <v>0</v>
      </c>
      <c r="I22" s="134">
        <f t="shared" si="2"/>
        <v>0</v>
      </c>
      <c r="J22" s="135">
        <f t="shared" si="0"/>
        <v>0</v>
      </c>
      <c r="K22" s="39">
        <v>12</v>
      </c>
      <c r="L22" s="91">
        <v>12</v>
      </c>
      <c r="M22" s="173">
        <v>180</v>
      </c>
    </row>
    <row r="23" spans="1:14" ht="18" customHeight="1" thickBot="1" x14ac:dyDescent="0.3">
      <c r="A23" s="49">
        <v>4812554000193</v>
      </c>
      <c r="B23" s="63" t="s">
        <v>17</v>
      </c>
      <c r="C23" s="115" t="s">
        <v>47</v>
      </c>
      <c r="D23" s="51"/>
      <c r="E23" s="143" t="s">
        <v>1</v>
      </c>
      <c r="F23" s="170">
        <f t="shared" si="1"/>
        <v>120</v>
      </c>
      <c r="G23" s="189">
        <v>1</v>
      </c>
      <c r="H23" s="191">
        <v>0</v>
      </c>
      <c r="I23" s="178">
        <f t="shared" si="2"/>
        <v>0</v>
      </c>
      <c r="J23" s="179">
        <f t="shared" si="0"/>
        <v>0</v>
      </c>
      <c r="K23" s="106">
        <v>12</v>
      </c>
      <c r="L23" s="111">
        <v>12</v>
      </c>
      <c r="M23" s="173">
        <v>180</v>
      </c>
    </row>
    <row r="24" spans="1:14" ht="18" customHeight="1" x14ac:dyDescent="0.25">
      <c r="A24" s="206" t="s">
        <v>68</v>
      </c>
      <c r="B24" s="207"/>
      <c r="C24" s="207"/>
      <c r="D24" s="207"/>
      <c r="E24" s="207"/>
      <c r="F24" s="208"/>
      <c r="G24" s="207"/>
      <c r="H24" s="207"/>
      <c r="I24" s="207"/>
      <c r="J24" s="207"/>
      <c r="K24" s="207"/>
      <c r="L24" s="207"/>
      <c r="M24" s="226"/>
    </row>
    <row r="25" spans="1:14" ht="30" customHeight="1" thickBot="1" x14ac:dyDescent="0.3">
      <c r="A25" s="222" t="s">
        <v>49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51"/>
    </row>
    <row r="26" spans="1:14" ht="18" customHeight="1" thickBot="1" x14ac:dyDescent="0.3">
      <c r="A26" s="33">
        <v>4812554001572</v>
      </c>
      <c r="B26" s="62" t="s">
        <v>43</v>
      </c>
      <c r="C26" s="180"/>
      <c r="D26" s="19"/>
      <c r="E26" s="139" t="s">
        <v>1</v>
      </c>
      <c r="F26" s="172">
        <v>125</v>
      </c>
      <c r="G26" s="184">
        <v>1</v>
      </c>
      <c r="H26" s="186">
        <v>0</v>
      </c>
      <c r="I26" s="132">
        <f t="shared" ref="I26:I27" si="3">H26*F26</f>
        <v>0</v>
      </c>
      <c r="J26" s="181">
        <f>H26*G26</f>
        <v>0</v>
      </c>
      <c r="K26" s="199">
        <v>12</v>
      </c>
      <c r="L26" s="200">
        <v>12</v>
      </c>
      <c r="M26" s="175">
        <v>190</v>
      </c>
    </row>
    <row r="27" spans="1:14" ht="18" customHeight="1" thickBot="1" x14ac:dyDescent="0.3">
      <c r="A27" s="49">
        <v>4812554001565</v>
      </c>
      <c r="B27" s="61" t="s">
        <v>48</v>
      </c>
      <c r="C27" s="50"/>
      <c r="D27" s="51"/>
      <c r="E27" s="143" t="s">
        <v>1</v>
      </c>
      <c r="F27" s="171">
        <v>125</v>
      </c>
      <c r="G27" s="185">
        <v>1</v>
      </c>
      <c r="H27" s="187">
        <v>0</v>
      </c>
      <c r="I27" s="176">
        <f t="shared" si="3"/>
        <v>0</v>
      </c>
      <c r="J27" s="177">
        <f>H27*G27</f>
        <v>0</v>
      </c>
      <c r="K27" s="201">
        <v>12</v>
      </c>
      <c r="L27" s="202">
        <v>12</v>
      </c>
      <c r="M27" s="175">
        <v>190</v>
      </c>
    </row>
    <row r="28" spans="1:14" ht="18" customHeight="1" x14ac:dyDescent="0.25">
      <c r="A28" s="206" t="s">
        <v>68</v>
      </c>
      <c r="B28" s="207"/>
      <c r="C28" s="207"/>
      <c r="D28" s="207"/>
      <c r="E28" s="207"/>
      <c r="F28" s="208"/>
      <c r="G28" s="208"/>
      <c r="H28" s="208"/>
      <c r="I28" s="208"/>
      <c r="J28" s="208"/>
      <c r="K28" s="208"/>
      <c r="L28" s="208"/>
      <c r="M28" s="209"/>
    </row>
    <row r="29" spans="1:14" ht="12" customHeight="1" thickBot="1" x14ac:dyDescent="0.3">
      <c r="A29" s="222" t="s">
        <v>49</v>
      </c>
      <c r="B29" s="223"/>
      <c r="C29" s="223"/>
      <c r="D29" s="223"/>
      <c r="E29" s="223"/>
      <c r="F29" s="224"/>
      <c r="G29" s="224"/>
      <c r="H29" s="224"/>
      <c r="I29" s="224"/>
      <c r="J29" s="224"/>
      <c r="K29" s="224"/>
      <c r="L29" s="224"/>
      <c r="M29" s="225"/>
    </row>
    <row r="30" spans="1:14" ht="24" customHeight="1" thickBot="1" x14ac:dyDescent="0.3">
      <c r="A30" s="56">
        <v>4812554001657</v>
      </c>
      <c r="B30" s="62" t="s">
        <v>50</v>
      </c>
      <c r="C30" s="73"/>
      <c r="D30" s="80"/>
      <c r="E30" s="139" t="s">
        <v>1</v>
      </c>
      <c r="F30" s="168">
        <v>150</v>
      </c>
      <c r="G30" s="141">
        <v>1</v>
      </c>
      <c r="H30" s="131">
        <v>0</v>
      </c>
      <c r="I30" s="132">
        <f t="shared" ref="I30:I36" si="4">H30*F30</f>
        <v>0</v>
      </c>
      <c r="J30" s="133">
        <f t="shared" ref="J30:J36" si="5">G30*H30</f>
        <v>0</v>
      </c>
      <c r="K30" s="8">
        <v>12</v>
      </c>
      <c r="L30" s="88">
        <v>12</v>
      </c>
      <c r="M30" s="175">
        <f>F30*1.533</f>
        <v>229.95</v>
      </c>
      <c r="N30" s="136"/>
    </row>
    <row r="31" spans="1:14" ht="21.95" customHeight="1" thickBot="1" x14ac:dyDescent="0.3">
      <c r="A31" s="55">
        <v>4812554001664</v>
      </c>
      <c r="B31" s="34" t="s">
        <v>51</v>
      </c>
      <c r="C31" s="73"/>
      <c r="D31" s="80"/>
      <c r="E31" s="98" t="s">
        <v>1</v>
      </c>
      <c r="F31" s="169">
        <v>150</v>
      </c>
      <c r="G31" s="142">
        <v>1</v>
      </c>
      <c r="H31" s="137">
        <v>0</v>
      </c>
      <c r="I31" s="132">
        <f t="shared" si="4"/>
        <v>0</v>
      </c>
      <c r="J31" s="133">
        <f t="shared" si="5"/>
        <v>0</v>
      </c>
      <c r="K31" s="8">
        <v>12</v>
      </c>
      <c r="L31" s="88">
        <v>12</v>
      </c>
      <c r="M31" s="175">
        <f t="shared" ref="M31:M36" si="6">F31*1.533</f>
        <v>229.95</v>
      </c>
      <c r="N31" s="136"/>
    </row>
    <row r="32" spans="1:14" ht="21" customHeight="1" thickBot="1" x14ac:dyDescent="0.3">
      <c r="A32" s="55">
        <v>4812554001671</v>
      </c>
      <c r="B32" s="34" t="s">
        <v>52</v>
      </c>
      <c r="C32" s="73"/>
      <c r="D32" s="80"/>
      <c r="E32" s="98" t="s">
        <v>1</v>
      </c>
      <c r="F32" s="169">
        <v>150</v>
      </c>
      <c r="G32" s="142">
        <v>1</v>
      </c>
      <c r="H32" s="137">
        <v>0</v>
      </c>
      <c r="I32" s="132">
        <f t="shared" si="4"/>
        <v>0</v>
      </c>
      <c r="J32" s="133">
        <f t="shared" si="5"/>
        <v>0</v>
      </c>
      <c r="K32" s="8">
        <v>12</v>
      </c>
      <c r="L32" s="88">
        <v>12</v>
      </c>
      <c r="M32" s="175">
        <f t="shared" si="6"/>
        <v>229.95</v>
      </c>
      <c r="N32" s="136"/>
    </row>
    <row r="33" spans="1:14" ht="24" customHeight="1" thickBot="1" x14ac:dyDescent="0.3">
      <c r="A33" s="55">
        <v>4812554001688</v>
      </c>
      <c r="B33" s="34" t="s">
        <v>53</v>
      </c>
      <c r="C33" s="73"/>
      <c r="D33" s="80"/>
      <c r="E33" s="98" t="s">
        <v>1</v>
      </c>
      <c r="F33" s="169">
        <v>150</v>
      </c>
      <c r="G33" s="142">
        <v>1</v>
      </c>
      <c r="H33" s="137">
        <v>0</v>
      </c>
      <c r="I33" s="132">
        <f t="shared" si="4"/>
        <v>0</v>
      </c>
      <c r="J33" s="133">
        <f t="shared" si="5"/>
        <v>0</v>
      </c>
      <c r="K33" s="8">
        <v>12</v>
      </c>
      <c r="L33" s="88">
        <v>12</v>
      </c>
      <c r="M33" s="175">
        <f t="shared" si="6"/>
        <v>229.95</v>
      </c>
      <c r="N33" s="136"/>
    </row>
    <row r="34" spans="1:14" ht="21" customHeight="1" thickBot="1" x14ac:dyDescent="0.3">
      <c r="A34" s="55">
        <v>4812554001695</v>
      </c>
      <c r="B34" s="34" t="s">
        <v>54</v>
      </c>
      <c r="C34" s="73"/>
      <c r="D34" s="80"/>
      <c r="E34" s="98" t="s">
        <v>1</v>
      </c>
      <c r="F34" s="169">
        <v>150</v>
      </c>
      <c r="G34" s="142">
        <v>1</v>
      </c>
      <c r="H34" s="137">
        <v>0</v>
      </c>
      <c r="I34" s="132">
        <f t="shared" si="4"/>
        <v>0</v>
      </c>
      <c r="J34" s="133">
        <f t="shared" si="5"/>
        <v>0</v>
      </c>
      <c r="K34" s="8">
        <v>12</v>
      </c>
      <c r="L34" s="88">
        <v>12</v>
      </c>
      <c r="M34" s="175">
        <f t="shared" si="6"/>
        <v>229.95</v>
      </c>
      <c r="N34" s="136"/>
    </row>
    <row r="35" spans="1:14" ht="24" customHeight="1" thickBot="1" x14ac:dyDescent="0.3">
      <c r="A35" s="55">
        <v>4812554001725</v>
      </c>
      <c r="B35" s="34" t="s">
        <v>55</v>
      </c>
      <c r="C35" s="73"/>
      <c r="D35" s="80"/>
      <c r="E35" s="98" t="s">
        <v>1</v>
      </c>
      <c r="F35" s="169">
        <v>150</v>
      </c>
      <c r="G35" s="142">
        <v>1</v>
      </c>
      <c r="H35" s="137">
        <v>0</v>
      </c>
      <c r="I35" s="132">
        <f t="shared" si="4"/>
        <v>0</v>
      </c>
      <c r="J35" s="133">
        <f>G35*H35</f>
        <v>0</v>
      </c>
      <c r="K35" s="8">
        <v>12</v>
      </c>
      <c r="L35" s="88">
        <v>12</v>
      </c>
      <c r="M35" s="175">
        <f t="shared" si="6"/>
        <v>229.95</v>
      </c>
      <c r="N35" s="136"/>
    </row>
    <row r="36" spans="1:14" ht="24" customHeight="1" thickBot="1" x14ac:dyDescent="0.3">
      <c r="A36" s="57">
        <v>4812554001732</v>
      </c>
      <c r="B36" s="63" t="s">
        <v>56</v>
      </c>
      <c r="C36" s="102"/>
      <c r="D36" s="103"/>
      <c r="E36" s="140" t="s">
        <v>1</v>
      </c>
      <c r="F36" s="170">
        <v>150</v>
      </c>
      <c r="G36" s="141">
        <v>1</v>
      </c>
      <c r="H36" s="138">
        <v>0</v>
      </c>
      <c r="I36" s="132">
        <f t="shared" si="4"/>
        <v>0</v>
      </c>
      <c r="J36" s="130">
        <f t="shared" si="5"/>
        <v>0</v>
      </c>
      <c r="K36" s="8">
        <v>12</v>
      </c>
      <c r="L36" s="88">
        <v>12</v>
      </c>
      <c r="M36" s="161">
        <f t="shared" si="6"/>
        <v>229.95</v>
      </c>
      <c r="N36" s="136"/>
    </row>
    <row r="37" spans="1:14" ht="24" customHeight="1" x14ac:dyDescent="0.25">
      <c r="A37" s="232" t="s">
        <v>107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4"/>
    </row>
    <row r="38" spans="1:14" ht="7.5" customHeight="1" thickBot="1" x14ac:dyDescent="0.3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</row>
    <row r="39" spans="1:14" ht="24" customHeight="1" thickBot="1" x14ac:dyDescent="0.3">
      <c r="A39" s="107">
        <v>4812554001923</v>
      </c>
      <c r="B39" s="153" t="s">
        <v>81</v>
      </c>
      <c r="C39" s="73"/>
      <c r="D39" s="19"/>
      <c r="E39" s="143" t="s">
        <v>1</v>
      </c>
      <c r="F39" s="172">
        <v>125</v>
      </c>
      <c r="G39" s="147">
        <v>1</v>
      </c>
      <c r="H39" s="27">
        <v>0</v>
      </c>
      <c r="I39" s="132">
        <f t="shared" ref="I39:I41" si="7">H39*F39</f>
        <v>0</v>
      </c>
      <c r="J39" s="7">
        <f>G39*H39</f>
        <v>0</v>
      </c>
      <c r="K39" s="8">
        <v>12</v>
      </c>
      <c r="L39" s="88">
        <v>12</v>
      </c>
      <c r="M39" s="175">
        <f>F39*1.52</f>
        <v>190</v>
      </c>
    </row>
    <row r="40" spans="1:14" ht="24" customHeight="1" thickBot="1" x14ac:dyDescent="0.3">
      <c r="A40" s="94">
        <v>4812554001749</v>
      </c>
      <c r="B40" s="154" t="s">
        <v>82</v>
      </c>
      <c r="C40" s="104"/>
      <c r="D40" s="19"/>
      <c r="E40" s="140" t="s">
        <v>1</v>
      </c>
      <c r="F40" s="166">
        <v>125</v>
      </c>
      <c r="G40" s="145">
        <v>1</v>
      </c>
      <c r="H40" s="37">
        <v>0</v>
      </c>
      <c r="I40" s="132">
        <f t="shared" si="7"/>
        <v>0</v>
      </c>
      <c r="J40" s="38">
        <f t="shared" ref="J40:J41" si="8">G40*H40</f>
        <v>0</v>
      </c>
      <c r="K40" s="39">
        <v>12</v>
      </c>
      <c r="L40" s="91">
        <v>12</v>
      </c>
      <c r="M40" s="175">
        <f t="shared" ref="M40:M42" si="9">F40*1.52</f>
        <v>190</v>
      </c>
    </row>
    <row r="41" spans="1:14" ht="24" customHeight="1" thickBot="1" x14ac:dyDescent="0.3">
      <c r="A41" s="94">
        <v>4812554001756</v>
      </c>
      <c r="B41" s="154" t="s">
        <v>83</v>
      </c>
      <c r="C41" s="104"/>
      <c r="D41" s="19"/>
      <c r="E41" s="140" t="s">
        <v>1</v>
      </c>
      <c r="F41" s="166">
        <v>125</v>
      </c>
      <c r="G41" s="145">
        <v>1</v>
      </c>
      <c r="H41" s="37">
        <v>0</v>
      </c>
      <c r="I41" s="132">
        <f t="shared" si="7"/>
        <v>0</v>
      </c>
      <c r="J41" s="38">
        <f t="shared" si="8"/>
        <v>0</v>
      </c>
      <c r="K41" s="39">
        <v>12</v>
      </c>
      <c r="L41" s="91">
        <v>12</v>
      </c>
      <c r="M41" s="175">
        <f t="shared" si="9"/>
        <v>190</v>
      </c>
    </row>
    <row r="42" spans="1:14" ht="24" customHeight="1" thickBot="1" x14ac:dyDescent="0.3">
      <c r="A42" s="108">
        <v>4812554002074</v>
      </c>
      <c r="B42" s="155" t="s">
        <v>84</v>
      </c>
      <c r="C42" s="105"/>
      <c r="D42" s="51"/>
      <c r="E42" s="140" t="s">
        <v>1</v>
      </c>
      <c r="F42" s="171">
        <v>125</v>
      </c>
      <c r="G42" s="182">
        <v>1</v>
      </c>
      <c r="H42" s="192">
        <v>0</v>
      </c>
      <c r="I42" s="176">
        <f>H42*F42</f>
        <v>0</v>
      </c>
      <c r="J42" s="183">
        <f>G42*H42</f>
        <v>0</v>
      </c>
      <c r="K42" s="106">
        <v>12</v>
      </c>
      <c r="L42" s="111">
        <v>12</v>
      </c>
      <c r="M42" s="161">
        <f t="shared" si="9"/>
        <v>190</v>
      </c>
    </row>
    <row r="43" spans="1:14" ht="15.75" customHeight="1" x14ac:dyDescent="0.25">
      <c r="A43" s="242" t="s">
        <v>106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4"/>
    </row>
    <row r="44" spans="1:14" ht="17.25" customHeight="1" thickBot="1" x14ac:dyDescent="0.3">
      <c r="A44" s="245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7"/>
    </row>
    <row r="45" spans="1:14" ht="24" customHeight="1" thickBot="1" x14ac:dyDescent="0.3">
      <c r="A45" s="107">
        <v>4816082800270</v>
      </c>
      <c r="B45" s="153" t="s">
        <v>99</v>
      </c>
      <c r="C45" s="73"/>
      <c r="D45" s="19"/>
      <c r="E45" s="143" t="s">
        <v>1</v>
      </c>
      <c r="F45" s="172">
        <f>M45/1.5</f>
        <v>300</v>
      </c>
      <c r="G45" s="147">
        <v>1</v>
      </c>
      <c r="H45" s="28">
        <v>0</v>
      </c>
      <c r="I45" s="132">
        <f>F45*H45</f>
        <v>0</v>
      </c>
      <c r="J45" s="7">
        <f>H45*G45</f>
        <v>0</v>
      </c>
      <c r="K45" s="8">
        <v>12</v>
      </c>
      <c r="L45" s="88">
        <v>12</v>
      </c>
      <c r="M45" s="174">
        <v>450</v>
      </c>
    </row>
    <row r="46" spans="1:14" ht="24" customHeight="1" thickBot="1" x14ac:dyDescent="0.3">
      <c r="A46" s="94">
        <v>4816082800287</v>
      </c>
      <c r="B46" s="154" t="s">
        <v>100</v>
      </c>
      <c r="C46" s="104"/>
      <c r="D46" s="20"/>
      <c r="E46" s="140" t="s">
        <v>1</v>
      </c>
      <c r="F46" s="172">
        <f t="shared" ref="F46:F52" si="10">M46/1.5</f>
        <v>300</v>
      </c>
      <c r="G46" s="145">
        <v>1</v>
      </c>
      <c r="H46" s="37">
        <v>0</v>
      </c>
      <c r="I46" s="132">
        <f t="shared" ref="I46:I52" si="11">F46*H46</f>
        <v>0</v>
      </c>
      <c r="J46" s="7">
        <f t="shared" ref="J46:J52" si="12">H46*G46</f>
        <v>0</v>
      </c>
      <c r="K46" s="39">
        <v>12</v>
      </c>
      <c r="L46" s="88">
        <v>12</v>
      </c>
      <c r="M46" s="174">
        <v>450</v>
      </c>
    </row>
    <row r="47" spans="1:14" ht="24" customHeight="1" thickBot="1" x14ac:dyDescent="0.3">
      <c r="A47" s="94">
        <v>4816082800294</v>
      </c>
      <c r="B47" s="154" t="s">
        <v>101</v>
      </c>
      <c r="C47" s="104"/>
      <c r="D47" s="20"/>
      <c r="E47" s="140" t="s">
        <v>1</v>
      </c>
      <c r="F47" s="172">
        <f t="shared" si="10"/>
        <v>300</v>
      </c>
      <c r="G47" s="145">
        <v>1</v>
      </c>
      <c r="H47" s="37">
        <v>0</v>
      </c>
      <c r="I47" s="132">
        <f t="shared" si="11"/>
        <v>0</v>
      </c>
      <c r="J47" s="7">
        <f t="shared" si="12"/>
        <v>0</v>
      </c>
      <c r="K47" s="39">
        <v>12</v>
      </c>
      <c r="L47" s="88">
        <v>12</v>
      </c>
      <c r="M47" s="174">
        <v>450</v>
      </c>
    </row>
    <row r="48" spans="1:14" ht="24" customHeight="1" thickBot="1" x14ac:dyDescent="0.3">
      <c r="A48" s="94">
        <v>4816082800324</v>
      </c>
      <c r="B48" s="154" t="s">
        <v>102</v>
      </c>
      <c r="C48" s="104"/>
      <c r="D48" s="20"/>
      <c r="E48" s="140" t="s">
        <v>1</v>
      </c>
      <c r="F48" s="172">
        <f t="shared" si="10"/>
        <v>300</v>
      </c>
      <c r="G48" s="145">
        <v>1</v>
      </c>
      <c r="H48" s="37">
        <v>0</v>
      </c>
      <c r="I48" s="132">
        <f t="shared" si="11"/>
        <v>0</v>
      </c>
      <c r="J48" s="7">
        <f t="shared" si="12"/>
        <v>0</v>
      </c>
      <c r="K48" s="39">
        <v>12</v>
      </c>
      <c r="L48" s="88">
        <v>12</v>
      </c>
      <c r="M48" s="174">
        <v>450</v>
      </c>
    </row>
    <row r="49" spans="1:13" ht="24" customHeight="1" thickBot="1" x14ac:dyDescent="0.3">
      <c r="A49" s="94">
        <v>4816082800331</v>
      </c>
      <c r="B49" s="154" t="s">
        <v>103</v>
      </c>
      <c r="C49" s="104"/>
      <c r="D49" s="20"/>
      <c r="E49" s="140" t="s">
        <v>1</v>
      </c>
      <c r="F49" s="172">
        <f t="shared" si="10"/>
        <v>300</v>
      </c>
      <c r="G49" s="145">
        <v>1</v>
      </c>
      <c r="H49" s="37">
        <v>0</v>
      </c>
      <c r="I49" s="132">
        <f t="shared" si="11"/>
        <v>0</v>
      </c>
      <c r="J49" s="7">
        <f t="shared" si="12"/>
        <v>0</v>
      </c>
      <c r="K49" s="39">
        <v>12</v>
      </c>
      <c r="L49" s="88">
        <v>12</v>
      </c>
      <c r="M49" s="174">
        <v>450</v>
      </c>
    </row>
    <row r="50" spans="1:13" ht="24" customHeight="1" thickBot="1" x14ac:dyDescent="0.3">
      <c r="A50" s="94">
        <v>4816082800300</v>
      </c>
      <c r="B50" s="154" t="s">
        <v>104</v>
      </c>
      <c r="C50" s="104"/>
      <c r="D50" s="20"/>
      <c r="E50" s="140" t="s">
        <v>1</v>
      </c>
      <c r="F50" s="172">
        <f t="shared" si="10"/>
        <v>300</v>
      </c>
      <c r="G50" s="145">
        <v>1</v>
      </c>
      <c r="H50" s="37">
        <v>0</v>
      </c>
      <c r="I50" s="132">
        <f t="shared" si="11"/>
        <v>0</v>
      </c>
      <c r="J50" s="7">
        <f t="shared" si="12"/>
        <v>0</v>
      </c>
      <c r="K50" s="39">
        <v>12</v>
      </c>
      <c r="L50" s="88">
        <v>12</v>
      </c>
      <c r="M50" s="174">
        <v>450</v>
      </c>
    </row>
    <row r="51" spans="1:13" ht="24" customHeight="1" thickBot="1" x14ac:dyDescent="0.3">
      <c r="A51" s="94">
        <v>4816082800317</v>
      </c>
      <c r="B51" s="154" t="s">
        <v>105</v>
      </c>
      <c r="C51" s="104"/>
      <c r="D51" s="20"/>
      <c r="E51" s="140" t="s">
        <v>1</v>
      </c>
      <c r="F51" s="172">
        <f t="shared" si="10"/>
        <v>300</v>
      </c>
      <c r="G51" s="145">
        <v>1</v>
      </c>
      <c r="H51" s="37">
        <v>0</v>
      </c>
      <c r="I51" s="132">
        <f t="shared" si="11"/>
        <v>0</v>
      </c>
      <c r="J51" s="7">
        <f t="shared" si="12"/>
        <v>0</v>
      </c>
      <c r="K51" s="39">
        <v>12</v>
      </c>
      <c r="L51" s="88">
        <v>12</v>
      </c>
      <c r="M51" s="174">
        <v>450</v>
      </c>
    </row>
    <row r="52" spans="1:13" ht="24" customHeight="1" thickBot="1" x14ac:dyDescent="0.3">
      <c r="A52" s="193">
        <v>4816082800720</v>
      </c>
      <c r="B52" s="203" t="s">
        <v>108</v>
      </c>
      <c r="C52" s="105"/>
      <c r="D52" s="86"/>
      <c r="E52" s="140" t="s">
        <v>1</v>
      </c>
      <c r="F52" s="172">
        <f t="shared" si="10"/>
        <v>300</v>
      </c>
      <c r="G52" s="182">
        <v>1</v>
      </c>
      <c r="H52" s="192">
        <v>0</v>
      </c>
      <c r="I52" s="176">
        <f t="shared" si="11"/>
        <v>0</v>
      </c>
      <c r="J52" s="53">
        <f t="shared" si="12"/>
        <v>0</v>
      </c>
      <c r="K52" s="106">
        <v>12</v>
      </c>
      <c r="L52" s="90">
        <v>12</v>
      </c>
      <c r="M52" s="174">
        <v>450</v>
      </c>
    </row>
    <row r="53" spans="1:13" ht="18" customHeight="1" x14ac:dyDescent="0.25">
      <c r="A53" s="206" t="s">
        <v>22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26"/>
    </row>
    <row r="54" spans="1:13" ht="18" customHeight="1" thickBot="1" x14ac:dyDescent="0.3">
      <c r="A54" s="214" t="s">
        <v>21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27"/>
    </row>
    <row r="55" spans="1:13" ht="18" customHeight="1" thickBot="1" x14ac:dyDescent="0.3">
      <c r="A55" s="32">
        <v>4812554000353</v>
      </c>
      <c r="B55" s="36" t="s">
        <v>23</v>
      </c>
      <c r="C55" s="11"/>
      <c r="D55" s="21"/>
      <c r="E55" s="144" t="s">
        <v>1</v>
      </c>
      <c r="F55" s="165">
        <v>70</v>
      </c>
      <c r="G55" s="146">
        <v>0.15</v>
      </c>
      <c r="H55" s="27">
        <v>0</v>
      </c>
      <c r="I55" s="132">
        <f t="shared" ref="I55:I68" si="13">H55*F55</f>
        <v>0</v>
      </c>
      <c r="J55" s="12">
        <f t="shared" ref="J55:J67" si="14">H55*G55</f>
        <v>0</v>
      </c>
      <c r="K55" s="13">
        <v>30</v>
      </c>
      <c r="L55" s="87">
        <v>30</v>
      </c>
      <c r="M55" s="194">
        <f t="shared" ref="M55:M68" si="15">F55*1.5</f>
        <v>105</v>
      </c>
    </row>
    <row r="56" spans="1:13" ht="18" customHeight="1" thickBot="1" x14ac:dyDescent="0.3">
      <c r="A56" s="30">
        <v>4812554000360</v>
      </c>
      <c r="B56" s="34" t="s">
        <v>25</v>
      </c>
      <c r="C56" s="3"/>
      <c r="D56" s="24"/>
      <c r="E56" s="98" t="s">
        <v>1</v>
      </c>
      <c r="F56" s="166">
        <v>70</v>
      </c>
      <c r="G56" s="147">
        <v>0.15</v>
      </c>
      <c r="H56" s="28">
        <v>0</v>
      </c>
      <c r="I56" s="132">
        <f t="shared" si="13"/>
        <v>0</v>
      </c>
      <c r="J56" s="7">
        <f t="shared" si="14"/>
        <v>0</v>
      </c>
      <c r="K56" s="8">
        <v>30</v>
      </c>
      <c r="L56" s="88">
        <v>30</v>
      </c>
      <c r="M56" s="194">
        <f t="shared" si="15"/>
        <v>105</v>
      </c>
    </row>
    <row r="57" spans="1:13" ht="18" customHeight="1" thickBot="1" x14ac:dyDescent="0.3">
      <c r="A57" s="30">
        <v>4812554000377</v>
      </c>
      <c r="B57" s="34" t="s">
        <v>24</v>
      </c>
      <c r="C57" s="2"/>
      <c r="D57" s="20"/>
      <c r="E57" s="98" t="s">
        <v>1</v>
      </c>
      <c r="F57" s="166">
        <v>70</v>
      </c>
      <c r="G57" s="147">
        <v>0.15</v>
      </c>
      <c r="H57" s="28">
        <v>0</v>
      </c>
      <c r="I57" s="132">
        <f t="shared" si="13"/>
        <v>0</v>
      </c>
      <c r="J57" s="7">
        <f t="shared" si="14"/>
        <v>0</v>
      </c>
      <c r="K57" s="8">
        <v>30</v>
      </c>
      <c r="L57" s="88">
        <v>30</v>
      </c>
      <c r="M57" s="194">
        <f t="shared" si="15"/>
        <v>105</v>
      </c>
    </row>
    <row r="58" spans="1:13" ht="18" customHeight="1" thickBot="1" x14ac:dyDescent="0.3">
      <c r="A58" s="30">
        <v>4812554000384</v>
      </c>
      <c r="B58" s="34" t="s">
        <v>26</v>
      </c>
      <c r="C58" s="3"/>
      <c r="D58" s="24"/>
      <c r="E58" s="98" t="s">
        <v>1</v>
      </c>
      <c r="F58" s="166">
        <v>70</v>
      </c>
      <c r="G58" s="147">
        <v>0.15</v>
      </c>
      <c r="H58" s="28">
        <v>0</v>
      </c>
      <c r="I58" s="132">
        <f t="shared" si="13"/>
        <v>0</v>
      </c>
      <c r="J58" s="7">
        <f t="shared" si="14"/>
        <v>0</v>
      </c>
      <c r="K58" s="8">
        <v>30</v>
      </c>
      <c r="L58" s="88">
        <v>30</v>
      </c>
      <c r="M58" s="194">
        <f t="shared" si="15"/>
        <v>105</v>
      </c>
    </row>
    <row r="59" spans="1:13" ht="18" customHeight="1" thickBot="1" x14ac:dyDescent="0.3">
      <c r="A59" s="31">
        <v>4812554000391</v>
      </c>
      <c r="B59" s="35" t="s">
        <v>27</v>
      </c>
      <c r="C59" s="14"/>
      <c r="D59" s="22"/>
      <c r="E59" s="99" t="s">
        <v>1</v>
      </c>
      <c r="F59" s="171">
        <v>70</v>
      </c>
      <c r="G59" s="148">
        <v>0.15</v>
      </c>
      <c r="H59" s="29">
        <v>0</v>
      </c>
      <c r="I59" s="176">
        <f t="shared" si="13"/>
        <v>0</v>
      </c>
      <c r="J59" s="16">
        <f t="shared" si="14"/>
        <v>0</v>
      </c>
      <c r="K59" s="17">
        <v>30</v>
      </c>
      <c r="L59" s="89">
        <v>30</v>
      </c>
      <c r="M59" s="194">
        <f t="shared" si="15"/>
        <v>105</v>
      </c>
    </row>
    <row r="60" spans="1:13" ht="18" customHeight="1" thickBot="1" x14ac:dyDescent="0.3">
      <c r="A60" s="33">
        <v>4812554000438</v>
      </c>
      <c r="B60" s="62" t="s">
        <v>26</v>
      </c>
      <c r="C60" s="3"/>
      <c r="D60" s="24"/>
      <c r="E60" s="139" t="s">
        <v>1</v>
      </c>
      <c r="F60" s="165">
        <v>38</v>
      </c>
      <c r="G60" s="147">
        <v>0.05</v>
      </c>
      <c r="H60" s="28">
        <v>0</v>
      </c>
      <c r="I60" s="197">
        <f t="shared" si="13"/>
        <v>0</v>
      </c>
      <c r="J60" s="195">
        <f t="shared" si="14"/>
        <v>0</v>
      </c>
      <c r="K60" s="8">
        <v>50</v>
      </c>
      <c r="L60" s="88">
        <v>50</v>
      </c>
      <c r="M60" s="194">
        <f t="shared" si="15"/>
        <v>57</v>
      </c>
    </row>
    <row r="61" spans="1:13" ht="18" customHeight="1" thickBot="1" x14ac:dyDescent="0.3">
      <c r="A61" s="31">
        <v>4812554000445</v>
      </c>
      <c r="B61" s="35" t="s">
        <v>27</v>
      </c>
      <c r="C61" s="14"/>
      <c r="D61" s="22"/>
      <c r="E61" s="99" t="s">
        <v>1</v>
      </c>
      <c r="F61" s="167">
        <v>38</v>
      </c>
      <c r="G61" s="148">
        <v>0.05</v>
      </c>
      <c r="H61" s="29">
        <v>0</v>
      </c>
      <c r="I61" s="198">
        <f t="shared" si="13"/>
        <v>0</v>
      </c>
      <c r="J61" s="196">
        <f t="shared" si="14"/>
        <v>0</v>
      </c>
      <c r="K61" s="17">
        <v>50</v>
      </c>
      <c r="L61" s="89">
        <v>50</v>
      </c>
      <c r="M61" s="194">
        <f t="shared" si="15"/>
        <v>57</v>
      </c>
    </row>
    <row r="62" spans="1:13" ht="18" customHeight="1" thickBot="1" x14ac:dyDescent="0.3">
      <c r="A62" s="30">
        <v>4812554001589</v>
      </c>
      <c r="B62" s="36" t="s">
        <v>42</v>
      </c>
      <c r="C62" s="18"/>
      <c r="D62" s="25"/>
      <c r="E62" s="144" t="s">
        <v>1</v>
      </c>
      <c r="F62" s="172">
        <v>80</v>
      </c>
      <c r="G62" s="146">
        <v>0.15</v>
      </c>
      <c r="H62" s="27">
        <v>0</v>
      </c>
      <c r="I62" s="132">
        <f t="shared" si="13"/>
        <v>0</v>
      </c>
      <c r="J62" s="12">
        <f t="shared" si="14"/>
        <v>0</v>
      </c>
      <c r="K62" s="13">
        <v>30</v>
      </c>
      <c r="L62" s="87">
        <v>30</v>
      </c>
      <c r="M62" s="194">
        <f t="shared" si="15"/>
        <v>120</v>
      </c>
    </row>
    <row r="63" spans="1:13" ht="18" customHeight="1" thickBot="1" x14ac:dyDescent="0.3">
      <c r="A63" s="30">
        <v>4812554001596</v>
      </c>
      <c r="B63" s="34" t="s">
        <v>31</v>
      </c>
      <c r="C63" s="2"/>
      <c r="D63" s="20"/>
      <c r="E63" s="98" t="s">
        <v>1</v>
      </c>
      <c r="F63" s="166">
        <v>80</v>
      </c>
      <c r="G63" s="147">
        <v>0.15</v>
      </c>
      <c r="H63" s="28">
        <v>0</v>
      </c>
      <c r="I63" s="132">
        <f t="shared" si="13"/>
        <v>0</v>
      </c>
      <c r="J63" s="7">
        <f t="shared" si="14"/>
        <v>0</v>
      </c>
      <c r="K63" s="8">
        <v>30</v>
      </c>
      <c r="L63" s="88">
        <v>30</v>
      </c>
      <c r="M63" s="194">
        <f t="shared" si="15"/>
        <v>120</v>
      </c>
    </row>
    <row r="64" spans="1:13" ht="18" customHeight="1" thickBot="1" x14ac:dyDescent="0.3">
      <c r="A64" s="30">
        <v>4812554001602</v>
      </c>
      <c r="B64" s="34" t="s">
        <v>32</v>
      </c>
      <c r="C64" s="2"/>
      <c r="D64" s="20"/>
      <c r="E64" s="98" t="s">
        <v>1</v>
      </c>
      <c r="F64" s="166">
        <v>80</v>
      </c>
      <c r="G64" s="147">
        <v>0.15</v>
      </c>
      <c r="H64" s="28">
        <v>0</v>
      </c>
      <c r="I64" s="132">
        <f t="shared" si="13"/>
        <v>0</v>
      </c>
      <c r="J64" s="7">
        <f t="shared" si="14"/>
        <v>0</v>
      </c>
      <c r="K64" s="8">
        <v>30</v>
      </c>
      <c r="L64" s="88">
        <v>30</v>
      </c>
      <c r="M64" s="194">
        <f t="shared" si="15"/>
        <v>120</v>
      </c>
    </row>
    <row r="65" spans="1:13" ht="18" customHeight="1" thickBot="1" x14ac:dyDescent="0.3">
      <c r="A65" s="30">
        <v>4812554001619</v>
      </c>
      <c r="B65" s="34" t="s">
        <v>30</v>
      </c>
      <c r="C65" s="2"/>
      <c r="D65" s="20"/>
      <c r="E65" s="98" t="s">
        <v>1</v>
      </c>
      <c r="F65" s="166">
        <v>80</v>
      </c>
      <c r="G65" s="147">
        <v>0.15</v>
      </c>
      <c r="H65" s="28">
        <v>0</v>
      </c>
      <c r="I65" s="132">
        <f t="shared" si="13"/>
        <v>0</v>
      </c>
      <c r="J65" s="7">
        <f t="shared" si="14"/>
        <v>0</v>
      </c>
      <c r="K65" s="8">
        <v>30</v>
      </c>
      <c r="L65" s="88">
        <v>30</v>
      </c>
      <c r="M65" s="194">
        <f t="shared" si="15"/>
        <v>120</v>
      </c>
    </row>
    <row r="66" spans="1:13" ht="18" customHeight="1" thickBot="1" x14ac:dyDescent="0.3">
      <c r="A66" s="30">
        <v>4812554001626</v>
      </c>
      <c r="B66" s="34" t="s">
        <v>29</v>
      </c>
      <c r="C66" s="2"/>
      <c r="D66" s="20"/>
      <c r="E66" s="98" t="s">
        <v>1</v>
      </c>
      <c r="F66" s="166">
        <v>80</v>
      </c>
      <c r="G66" s="147">
        <v>0.15</v>
      </c>
      <c r="H66" s="28">
        <v>0</v>
      </c>
      <c r="I66" s="132">
        <f t="shared" si="13"/>
        <v>0</v>
      </c>
      <c r="J66" s="7">
        <f t="shared" si="14"/>
        <v>0</v>
      </c>
      <c r="K66" s="8">
        <v>30</v>
      </c>
      <c r="L66" s="88">
        <v>30</v>
      </c>
      <c r="M66" s="194">
        <f t="shared" si="15"/>
        <v>120</v>
      </c>
    </row>
    <row r="67" spans="1:13" ht="18" customHeight="1" thickBot="1" x14ac:dyDescent="0.3">
      <c r="A67" s="30">
        <v>4812554001633</v>
      </c>
      <c r="B67" s="34" t="s">
        <v>33</v>
      </c>
      <c r="C67" s="2"/>
      <c r="D67" s="20"/>
      <c r="E67" s="98" t="s">
        <v>1</v>
      </c>
      <c r="F67" s="166">
        <v>80</v>
      </c>
      <c r="G67" s="147">
        <v>0.15</v>
      </c>
      <c r="H67" s="37">
        <v>0</v>
      </c>
      <c r="I67" s="132">
        <f t="shared" si="13"/>
        <v>0</v>
      </c>
      <c r="J67" s="53">
        <f t="shared" si="14"/>
        <v>0</v>
      </c>
      <c r="K67" s="54">
        <v>30</v>
      </c>
      <c r="L67" s="90">
        <v>30</v>
      </c>
      <c r="M67" s="194">
        <f t="shared" si="15"/>
        <v>120</v>
      </c>
    </row>
    <row r="68" spans="1:13" ht="18" customHeight="1" thickBot="1" x14ac:dyDescent="0.3">
      <c r="A68" s="55">
        <v>4812554001640</v>
      </c>
      <c r="B68" s="34" t="s">
        <v>67</v>
      </c>
      <c r="C68" s="85"/>
      <c r="D68" s="86"/>
      <c r="E68" s="140" t="s">
        <v>1</v>
      </c>
      <c r="F68" s="167">
        <v>80</v>
      </c>
      <c r="G68" s="145">
        <v>0.15</v>
      </c>
      <c r="H68" s="28">
        <v>0</v>
      </c>
      <c r="I68" s="132">
        <f t="shared" si="13"/>
        <v>0</v>
      </c>
      <c r="J68" s="38">
        <f t="shared" ref="J68" si="16">H68*G68</f>
        <v>0</v>
      </c>
      <c r="K68" s="39">
        <v>30</v>
      </c>
      <c r="L68" s="91">
        <v>30</v>
      </c>
      <c r="M68" s="194">
        <f t="shared" si="15"/>
        <v>120</v>
      </c>
    </row>
    <row r="69" spans="1:13" ht="18" customHeight="1" x14ac:dyDescent="0.25">
      <c r="A69" s="206" t="s">
        <v>44</v>
      </c>
      <c r="B69" s="207"/>
      <c r="C69" s="207"/>
      <c r="D69" s="207"/>
      <c r="E69" s="207"/>
      <c r="F69" s="208"/>
      <c r="G69" s="207"/>
      <c r="H69" s="207"/>
      <c r="I69" s="207"/>
      <c r="J69" s="207"/>
      <c r="K69" s="207"/>
      <c r="L69" s="207"/>
      <c r="M69" s="209"/>
    </row>
    <row r="70" spans="1:13" ht="18" customHeight="1" thickBot="1" x14ac:dyDescent="0.3">
      <c r="A70" s="228"/>
      <c r="B70" s="229"/>
      <c r="C70" s="229"/>
      <c r="D70" s="229"/>
      <c r="E70" s="229"/>
      <c r="F70" s="230"/>
      <c r="G70" s="229"/>
      <c r="H70" s="229"/>
      <c r="I70" s="229"/>
      <c r="J70" s="229"/>
      <c r="K70" s="229"/>
      <c r="L70" s="229"/>
      <c r="M70" s="231"/>
    </row>
    <row r="71" spans="1:13" ht="24" customHeight="1" thickBot="1" x14ac:dyDescent="0.3">
      <c r="A71" s="33">
        <v>4812554000292</v>
      </c>
      <c r="B71" s="62" t="s">
        <v>41</v>
      </c>
      <c r="C71" s="3"/>
      <c r="D71" s="80"/>
      <c r="E71" s="139" t="s">
        <v>1</v>
      </c>
      <c r="F71" s="165">
        <v>170</v>
      </c>
      <c r="G71" s="147">
        <v>0.6</v>
      </c>
      <c r="H71" s="28">
        <v>0</v>
      </c>
      <c r="I71" s="132">
        <f t="shared" ref="I71:I98" si="17">H71*F71</f>
        <v>0</v>
      </c>
      <c r="J71" s="7">
        <f t="shared" ref="J71:J77" si="18">H71*G71</f>
        <v>0</v>
      </c>
      <c r="K71" s="8">
        <v>10</v>
      </c>
      <c r="L71" s="88">
        <v>10</v>
      </c>
      <c r="M71" s="175">
        <f>F71*1.5</f>
        <v>255</v>
      </c>
    </row>
    <row r="72" spans="1:13" ht="21" customHeight="1" thickBot="1" x14ac:dyDescent="0.3">
      <c r="A72" s="30">
        <v>4812554000230</v>
      </c>
      <c r="B72" s="34" t="s">
        <v>37</v>
      </c>
      <c r="C72" s="2"/>
      <c r="D72" s="80"/>
      <c r="E72" s="98" t="s">
        <v>1</v>
      </c>
      <c r="F72" s="166">
        <v>170</v>
      </c>
      <c r="G72" s="147">
        <v>0.6</v>
      </c>
      <c r="H72" s="28">
        <v>0</v>
      </c>
      <c r="I72" s="132">
        <f t="shared" si="17"/>
        <v>0</v>
      </c>
      <c r="J72" s="7">
        <f t="shared" si="18"/>
        <v>0</v>
      </c>
      <c r="K72" s="8">
        <v>10</v>
      </c>
      <c r="L72" s="91">
        <v>10</v>
      </c>
      <c r="M72" s="175">
        <f t="shared" ref="M72:M78" si="19">F72*1.5</f>
        <v>255</v>
      </c>
    </row>
    <row r="73" spans="1:13" ht="27" customHeight="1" thickBot="1" x14ac:dyDescent="0.3">
      <c r="A73" s="30">
        <v>4812554000247</v>
      </c>
      <c r="B73" s="34" t="s">
        <v>34</v>
      </c>
      <c r="C73" s="2"/>
      <c r="D73" s="80"/>
      <c r="E73" s="98" t="s">
        <v>1</v>
      </c>
      <c r="F73" s="166">
        <v>170</v>
      </c>
      <c r="G73" s="147">
        <v>0.6</v>
      </c>
      <c r="H73" s="28">
        <v>0</v>
      </c>
      <c r="I73" s="132">
        <f t="shared" si="17"/>
        <v>0</v>
      </c>
      <c r="J73" s="7">
        <f t="shared" si="18"/>
        <v>0</v>
      </c>
      <c r="K73" s="8">
        <v>10</v>
      </c>
      <c r="L73" s="91">
        <v>10</v>
      </c>
      <c r="M73" s="175">
        <f t="shared" si="19"/>
        <v>255</v>
      </c>
    </row>
    <row r="74" spans="1:13" ht="21" customHeight="1" thickBot="1" x14ac:dyDescent="0.3">
      <c r="A74" s="30">
        <v>4812554000339</v>
      </c>
      <c r="B74" s="34" t="s">
        <v>35</v>
      </c>
      <c r="C74" s="2"/>
      <c r="D74" s="80"/>
      <c r="E74" s="98" t="s">
        <v>1</v>
      </c>
      <c r="F74" s="166">
        <v>170</v>
      </c>
      <c r="G74" s="147">
        <v>0.6</v>
      </c>
      <c r="H74" s="28">
        <v>0</v>
      </c>
      <c r="I74" s="132">
        <f t="shared" si="17"/>
        <v>0</v>
      </c>
      <c r="J74" s="7">
        <f t="shared" si="18"/>
        <v>0</v>
      </c>
      <c r="K74" s="8">
        <v>10</v>
      </c>
      <c r="L74" s="91">
        <v>10</v>
      </c>
      <c r="M74" s="175">
        <f t="shared" si="19"/>
        <v>255</v>
      </c>
    </row>
    <row r="75" spans="1:13" ht="18" customHeight="1" thickBot="1" x14ac:dyDescent="0.3">
      <c r="A75" s="30">
        <v>4812554000285</v>
      </c>
      <c r="B75" s="34" t="s">
        <v>39</v>
      </c>
      <c r="C75" s="2"/>
      <c r="D75" s="20"/>
      <c r="E75" s="98" t="s">
        <v>1</v>
      </c>
      <c r="F75" s="166">
        <v>170</v>
      </c>
      <c r="G75" s="147">
        <v>0.6</v>
      </c>
      <c r="H75" s="28">
        <v>0</v>
      </c>
      <c r="I75" s="132">
        <f t="shared" si="17"/>
        <v>0</v>
      </c>
      <c r="J75" s="7">
        <f t="shared" si="18"/>
        <v>0</v>
      </c>
      <c r="K75" s="8">
        <v>10</v>
      </c>
      <c r="L75" s="91">
        <v>10</v>
      </c>
      <c r="M75" s="175">
        <f t="shared" si="19"/>
        <v>255</v>
      </c>
    </row>
    <row r="76" spans="1:13" ht="27" customHeight="1" thickBot="1" x14ac:dyDescent="0.3">
      <c r="A76" s="30">
        <v>4812554000254</v>
      </c>
      <c r="B76" s="34" t="s">
        <v>40</v>
      </c>
      <c r="C76" s="2"/>
      <c r="D76" s="80"/>
      <c r="E76" s="98" t="s">
        <v>1</v>
      </c>
      <c r="F76" s="166">
        <v>170</v>
      </c>
      <c r="G76" s="147">
        <v>0.6</v>
      </c>
      <c r="H76" s="28">
        <v>0</v>
      </c>
      <c r="I76" s="132">
        <f t="shared" si="17"/>
        <v>0</v>
      </c>
      <c r="J76" s="7">
        <f t="shared" si="18"/>
        <v>0</v>
      </c>
      <c r="K76" s="8">
        <v>10</v>
      </c>
      <c r="L76" s="91">
        <v>10</v>
      </c>
      <c r="M76" s="175">
        <f t="shared" si="19"/>
        <v>255</v>
      </c>
    </row>
    <row r="77" spans="1:13" ht="21" customHeight="1" thickBot="1" x14ac:dyDescent="0.3">
      <c r="A77" s="30">
        <v>4812554000346</v>
      </c>
      <c r="B77" s="34" t="s">
        <v>36</v>
      </c>
      <c r="C77" s="2"/>
      <c r="D77" s="80"/>
      <c r="E77" s="98" t="s">
        <v>1</v>
      </c>
      <c r="F77" s="166">
        <v>170</v>
      </c>
      <c r="G77" s="147">
        <v>0.6</v>
      </c>
      <c r="H77" s="28">
        <v>0</v>
      </c>
      <c r="I77" s="132">
        <f t="shared" si="17"/>
        <v>0</v>
      </c>
      <c r="J77" s="7">
        <f t="shared" si="18"/>
        <v>0</v>
      </c>
      <c r="K77" s="8">
        <v>10</v>
      </c>
      <c r="L77" s="91">
        <v>10</v>
      </c>
      <c r="M77" s="175">
        <f t="shared" si="19"/>
        <v>255</v>
      </c>
    </row>
    <row r="78" spans="1:13" ht="24" customHeight="1" thickBot="1" x14ac:dyDescent="0.3">
      <c r="A78" s="49">
        <v>4812554000308</v>
      </c>
      <c r="B78" s="63" t="s">
        <v>38</v>
      </c>
      <c r="C78" s="85"/>
      <c r="D78" s="103"/>
      <c r="E78" s="140" t="s">
        <v>1</v>
      </c>
      <c r="F78" s="167">
        <v>170</v>
      </c>
      <c r="G78" s="149">
        <v>0.6</v>
      </c>
      <c r="H78" s="52">
        <v>0</v>
      </c>
      <c r="I78" s="132">
        <f t="shared" si="17"/>
        <v>0</v>
      </c>
      <c r="J78" s="53">
        <f>H78*G78</f>
        <v>0</v>
      </c>
      <c r="K78" s="54">
        <v>10</v>
      </c>
      <c r="L78" s="111">
        <v>10</v>
      </c>
      <c r="M78" s="175">
        <f t="shared" si="19"/>
        <v>255</v>
      </c>
    </row>
    <row r="79" spans="1:13" ht="24" customHeight="1" thickBot="1" x14ac:dyDescent="0.3">
      <c r="A79" s="238" t="s">
        <v>75</v>
      </c>
      <c r="B79" s="239"/>
      <c r="C79" s="239"/>
      <c r="D79" s="239"/>
      <c r="E79" s="239"/>
      <c r="F79" s="240"/>
      <c r="G79" s="239"/>
      <c r="H79" s="239"/>
      <c r="I79" s="239"/>
      <c r="J79" s="239"/>
      <c r="K79" s="239"/>
      <c r="L79" s="239"/>
      <c r="M79" s="241"/>
    </row>
    <row r="80" spans="1:13" ht="24" customHeight="1" thickBot="1" x14ac:dyDescent="0.3">
      <c r="A80" s="117"/>
      <c r="B80" s="156" t="s">
        <v>85</v>
      </c>
      <c r="C80" s="118"/>
      <c r="D80" s="129" t="s">
        <v>76</v>
      </c>
      <c r="E80" s="140" t="s">
        <v>1</v>
      </c>
      <c r="F80" s="162">
        <v>300</v>
      </c>
      <c r="G80" s="150"/>
      <c r="H80" s="127">
        <v>0</v>
      </c>
      <c r="I80" s="132">
        <f t="shared" si="17"/>
        <v>0</v>
      </c>
      <c r="J80" s="121">
        <f>G80*H80</f>
        <v>0</v>
      </c>
      <c r="K80" s="122">
        <v>5</v>
      </c>
      <c r="L80" s="152">
        <v>5</v>
      </c>
      <c r="M80" s="194">
        <f t="shared" ref="M80:M98" si="20">F80*1.5</f>
        <v>450</v>
      </c>
    </row>
    <row r="81" spans="1:13" ht="24" customHeight="1" thickBot="1" x14ac:dyDescent="0.3">
      <c r="A81" s="117"/>
      <c r="B81" s="157" t="s">
        <v>86</v>
      </c>
      <c r="C81" s="116"/>
      <c r="D81" s="129" t="s">
        <v>76</v>
      </c>
      <c r="E81" s="140" t="s">
        <v>1</v>
      </c>
      <c r="F81" s="163">
        <v>300</v>
      </c>
      <c r="G81" s="150"/>
      <c r="H81" s="128">
        <v>0</v>
      </c>
      <c r="I81" s="132">
        <f t="shared" si="17"/>
        <v>0</v>
      </c>
      <c r="J81" s="121">
        <f t="shared" ref="J81:J98" si="21">G81*H81</f>
        <v>0</v>
      </c>
      <c r="K81" s="122">
        <v>5</v>
      </c>
      <c r="L81" s="152">
        <v>5</v>
      </c>
      <c r="M81" s="194">
        <f t="shared" si="20"/>
        <v>450</v>
      </c>
    </row>
    <row r="82" spans="1:13" ht="24" customHeight="1" thickBot="1" x14ac:dyDescent="0.3">
      <c r="A82" s="117"/>
      <c r="B82" s="157" t="s">
        <v>87</v>
      </c>
      <c r="C82" s="116"/>
      <c r="D82" s="129" t="s">
        <v>76</v>
      </c>
      <c r="E82" s="140" t="s">
        <v>1</v>
      </c>
      <c r="F82" s="163">
        <v>300</v>
      </c>
      <c r="G82" s="150"/>
      <c r="H82" s="128">
        <v>0</v>
      </c>
      <c r="I82" s="132">
        <f t="shared" si="17"/>
        <v>0</v>
      </c>
      <c r="J82" s="121">
        <f t="shared" si="21"/>
        <v>0</v>
      </c>
      <c r="K82" s="122">
        <v>5</v>
      </c>
      <c r="L82" s="152">
        <v>5</v>
      </c>
      <c r="M82" s="194">
        <f t="shared" si="20"/>
        <v>450</v>
      </c>
    </row>
    <row r="83" spans="1:13" ht="24" customHeight="1" thickBot="1" x14ac:dyDescent="0.3">
      <c r="A83" s="117"/>
      <c r="B83" s="157" t="s">
        <v>88</v>
      </c>
      <c r="C83" s="116"/>
      <c r="D83" s="129" t="s">
        <v>76</v>
      </c>
      <c r="E83" s="140" t="s">
        <v>1</v>
      </c>
      <c r="F83" s="163">
        <v>300</v>
      </c>
      <c r="G83" s="150"/>
      <c r="H83" s="128">
        <v>0</v>
      </c>
      <c r="I83" s="132">
        <f t="shared" si="17"/>
        <v>0</v>
      </c>
      <c r="J83" s="121">
        <f t="shared" si="21"/>
        <v>0</v>
      </c>
      <c r="K83" s="122">
        <v>5</v>
      </c>
      <c r="L83" s="152">
        <v>5</v>
      </c>
      <c r="M83" s="194">
        <f t="shared" si="20"/>
        <v>450</v>
      </c>
    </row>
    <row r="84" spans="1:13" ht="24" customHeight="1" thickBot="1" x14ac:dyDescent="0.3">
      <c r="A84" s="117"/>
      <c r="B84" s="157" t="s">
        <v>89</v>
      </c>
      <c r="C84" s="116"/>
      <c r="D84" s="129" t="s">
        <v>76</v>
      </c>
      <c r="E84" s="140" t="s">
        <v>1</v>
      </c>
      <c r="F84" s="163">
        <v>300</v>
      </c>
      <c r="G84" s="150"/>
      <c r="H84" s="128">
        <v>0</v>
      </c>
      <c r="I84" s="132">
        <f t="shared" si="17"/>
        <v>0</v>
      </c>
      <c r="J84" s="121">
        <f t="shared" si="21"/>
        <v>0</v>
      </c>
      <c r="K84" s="122">
        <v>5</v>
      </c>
      <c r="L84" s="152">
        <v>5</v>
      </c>
      <c r="M84" s="194">
        <f t="shared" si="20"/>
        <v>450</v>
      </c>
    </row>
    <row r="85" spans="1:13" ht="24" customHeight="1" thickBot="1" x14ac:dyDescent="0.3">
      <c r="A85" s="117"/>
      <c r="B85" s="157" t="s">
        <v>90</v>
      </c>
      <c r="C85" s="116"/>
      <c r="D85" s="129" t="s">
        <v>76</v>
      </c>
      <c r="E85" s="140" t="s">
        <v>1</v>
      </c>
      <c r="F85" s="163">
        <v>300</v>
      </c>
      <c r="G85" s="150"/>
      <c r="H85" s="128">
        <v>0</v>
      </c>
      <c r="I85" s="132">
        <f t="shared" si="17"/>
        <v>0</v>
      </c>
      <c r="J85" s="121">
        <f t="shared" si="21"/>
        <v>0</v>
      </c>
      <c r="K85" s="122">
        <v>5</v>
      </c>
      <c r="L85" s="152">
        <v>5</v>
      </c>
      <c r="M85" s="194">
        <f t="shared" si="20"/>
        <v>450</v>
      </c>
    </row>
    <row r="86" spans="1:13" ht="24" customHeight="1" thickBot="1" x14ac:dyDescent="0.3">
      <c r="A86" s="117"/>
      <c r="B86" s="157" t="s">
        <v>91</v>
      </c>
      <c r="C86" s="116"/>
      <c r="D86" s="129" t="s">
        <v>76</v>
      </c>
      <c r="E86" s="140" t="s">
        <v>1</v>
      </c>
      <c r="F86" s="163">
        <v>300</v>
      </c>
      <c r="G86" s="150"/>
      <c r="H86" s="128">
        <v>0</v>
      </c>
      <c r="I86" s="132">
        <f t="shared" si="17"/>
        <v>0</v>
      </c>
      <c r="J86" s="121">
        <f t="shared" si="21"/>
        <v>0</v>
      </c>
      <c r="K86" s="122">
        <v>5</v>
      </c>
      <c r="L86" s="152">
        <v>5</v>
      </c>
      <c r="M86" s="194">
        <f t="shared" si="20"/>
        <v>450</v>
      </c>
    </row>
    <row r="87" spans="1:13" ht="24" customHeight="1" thickBot="1" x14ac:dyDescent="0.3">
      <c r="A87" s="117"/>
      <c r="B87" s="157" t="s">
        <v>92</v>
      </c>
      <c r="C87" s="116"/>
      <c r="D87" s="129" t="s">
        <v>76</v>
      </c>
      <c r="E87" s="140" t="s">
        <v>1</v>
      </c>
      <c r="F87" s="163">
        <v>300</v>
      </c>
      <c r="G87" s="150"/>
      <c r="H87" s="128">
        <v>0</v>
      </c>
      <c r="I87" s="132">
        <f t="shared" si="17"/>
        <v>0</v>
      </c>
      <c r="J87" s="121">
        <f t="shared" si="21"/>
        <v>0</v>
      </c>
      <c r="K87" s="122">
        <v>5</v>
      </c>
      <c r="L87" s="152">
        <v>5</v>
      </c>
      <c r="M87" s="194">
        <f t="shared" si="20"/>
        <v>450</v>
      </c>
    </row>
    <row r="88" spans="1:13" ht="24" customHeight="1" thickBot="1" x14ac:dyDescent="0.3">
      <c r="A88" s="117"/>
      <c r="B88" s="157" t="s">
        <v>93</v>
      </c>
      <c r="C88" s="116"/>
      <c r="D88" s="129" t="s">
        <v>76</v>
      </c>
      <c r="E88" s="140" t="s">
        <v>1</v>
      </c>
      <c r="F88" s="163">
        <v>300</v>
      </c>
      <c r="G88" s="150"/>
      <c r="H88" s="128">
        <v>0</v>
      </c>
      <c r="I88" s="132">
        <f t="shared" si="17"/>
        <v>0</v>
      </c>
      <c r="J88" s="121">
        <f t="shared" si="21"/>
        <v>0</v>
      </c>
      <c r="K88" s="122">
        <v>5</v>
      </c>
      <c r="L88" s="152">
        <v>5</v>
      </c>
      <c r="M88" s="194">
        <f t="shared" si="20"/>
        <v>450</v>
      </c>
    </row>
    <row r="89" spans="1:13" ht="24" customHeight="1" thickBot="1" x14ac:dyDescent="0.3">
      <c r="A89" s="117"/>
      <c r="B89" s="157" t="s">
        <v>94</v>
      </c>
      <c r="C89" s="116"/>
      <c r="D89" s="129" t="s">
        <v>76</v>
      </c>
      <c r="E89" s="140" t="s">
        <v>1</v>
      </c>
      <c r="F89" s="163">
        <v>300</v>
      </c>
      <c r="G89" s="150"/>
      <c r="H89" s="128">
        <v>0</v>
      </c>
      <c r="I89" s="132">
        <f t="shared" si="17"/>
        <v>0</v>
      </c>
      <c r="J89" s="121">
        <f t="shared" si="21"/>
        <v>0</v>
      </c>
      <c r="K89" s="122">
        <v>5</v>
      </c>
      <c r="L89" s="152">
        <v>5</v>
      </c>
      <c r="M89" s="194">
        <f t="shared" si="20"/>
        <v>450</v>
      </c>
    </row>
    <row r="90" spans="1:13" ht="24" customHeight="1" thickBot="1" x14ac:dyDescent="0.3">
      <c r="A90" s="117"/>
      <c r="B90" s="157" t="s">
        <v>95</v>
      </c>
      <c r="C90" s="116"/>
      <c r="D90" s="129" t="s">
        <v>76</v>
      </c>
      <c r="E90" s="140" t="s">
        <v>1</v>
      </c>
      <c r="F90" s="163">
        <v>300</v>
      </c>
      <c r="G90" s="150"/>
      <c r="H90" s="128">
        <v>0</v>
      </c>
      <c r="I90" s="132">
        <f t="shared" si="17"/>
        <v>0</v>
      </c>
      <c r="J90" s="121">
        <f t="shared" si="21"/>
        <v>0</v>
      </c>
      <c r="K90" s="122">
        <v>5</v>
      </c>
      <c r="L90" s="152">
        <v>5</v>
      </c>
      <c r="M90" s="194">
        <f t="shared" si="20"/>
        <v>450</v>
      </c>
    </row>
    <row r="91" spans="1:13" ht="24" customHeight="1" thickBot="1" x14ac:dyDescent="0.3">
      <c r="A91" s="117"/>
      <c r="B91" s="157" t="s">
        <v>96</v>
      </c>
      <c r="C91" s="116"/>
      <c r="D91" s="129" t="s">
        <v>76</v>
      </c>
      <c r="E91" s="140" t="s">
        <v>1</v>
      </c>
      <c r="F91" s="163">
        <v>300</v>
      </c>
      <c r="G91" s="150"/>
      <c r="H91" s="128">
        <v>0</v>
      </c>
      <c r="I91" s="132">
        <f t="shared" si="17"/>
        <v>0</v>
      </c>
      <c r="J91" s="121">
        <f t="shared" si="21"/>
        <v>0</v>
      </c>
      <c r="K91" s="122">
        <v>5</v>
      </c>
      <c r="L91" s="152">
        <v>5</v>
      </c>
      <c r="M91" s="194">
        <f t="shared" si="20"/>
        <v>450</v>
      </c>
    </row>
    <row r="92" spans="1:13" ht="24" customHeight="1" thickBot="1" x14ac:dyDescent="0.3">
      <c r="A92" s="117"/>
      <c r="B92" s="157" t="s">
        <v>97</v>
      </c>
      <c r="C92" s="116"/>
      <c r="D92" s="129" t="s">
        <v>76</v>
      </c>
      <c r="E92" s="140" t="s">
        <v>1</v>
      </c>
      <c r="F92" s="163">
        <v>300</v>
      </c>
      <c r="G92" s="150"/>
      <c r="H92" s="128">
        <v>0</v>
      </c>
      <c r="I92" s="132">
        <f t="shared" si="17"/>
        <v>0</v>
      </c>
      <c r="J92" s="121">
        <f t="shared" si="21"/>
        <v>0</v>
      </c>
      <c r="K92" s="122">
        <v>5</v>
      </c>
      <c r="L92" s="152">
        <v>5</v>
      </c>
      <c r="M92" s="194">
        <f t="shared" si="20"/>
        <v>450</v>
      </c>
    </row>
    <row r="93" spans="1:13" ht="24" customHeight="1" thickBot="1" x14ac:dyDescent="0.3">
      <c r="A93" s="117"/>
      <c r="B93" s="157" t="s">
        <v>69</v>
      </c>
      <c r="C93" s="116"/>
      <c r="D93" s="129" t="s">
        <v>76</v>
      </c>
      <c r="E93" s="140" t="s">
        <v>1</v>
      </c>
      <c r="F93" s="163">
        <v>450</v>
      </c>
      <c r="G93" s="150"/>
      <c r="H93" s="128">
        <v>0</v>
      </c>
      <c r="I93" s="132">
        <f t="shared" si="17"/>
        <v>0</v>
      </c>
      <c r="J93" s="121">
        <f t="shared" si="21"/>
        <v>0</v>
      </c>
      <c r="K93" s="122">
        <v>5</v>
      </c>
      <c r="L93" s="152">
        <v>5</v>
      </c>
      <c r="M93" s="194">
        <f t="shared" si="20"/>
        <v>675</v>
      </c>
    </row>
    <row r="94" spans="1:13" ht="24" customHeight="1" thickBot="1" x14ac:dyDescent="0.3">
      <c r="A94" s="117"/>
      <c r="B94" s="157" t="s">
        <v>70</v>
      </c>
      <c r="C94" s="116"/>
      <c r="D94" s="129" t="s">
        <v>76</v>
      </c>
      <c r="E94" s="140" t="s">
        <v>1</v>
      </c>
      <c r="F94" s="163">
        <v>450</v>
      </c>
      <c r="G94" s="150"/>
      <c r="H94" s="128">
        <v>0</v>
      </c>
      <c r="I94" s="132">
        <f t="shared" si="17"/>
        <v>0</v>
      </c>
      <c r="J94" s="121">
        <f t="shared" si="21"/>
        <v>0</v>
      </c>
      <c r="K94" s="122">
        <v>5</v>
      </c>
      <c r="L94" s="152">
        <v>5</v>
      </c>
      <c r="M94" s="194">
        <f t="shared" si="20"/>
        <v>675</v>
      </c>
    </row>
    <row r="95" spans="1:13" ht="24" customHeight="1" thickBot="1" x14ac:dyDescent="0.3">
      <c r="A95" s="117"/>
      <c r="B95" s="157" t="s">
        <v>71</v>
      </c>
      <c r="C95" s="116"/>
      <c r="D95" s="129" t="s">
        <v>76</v>
      </c>
      <c r="E95" s="140" t="s">
        <v>1</v>
      </c>
      <c r="F95" s="163">
        <v>450</v>
      </c>
      <c r="G95" s="150"/>
      <c r="H95" s="128">
        <v>0</v>
      </c>
      <c r="I95" s="132">
        <f t="shared" si="17"/>
        <v>0</v>
      </c>
      <c r="J95" s="121">
        <f t="shared" si="21"/>
        <v>0</v>
      </c>
      <c r="K95" s="122">
        <v>5</v>
      </c>
      <c r="L95" s="152">
        <v>5</v>
      </c>
      <c r="M95" s="194">
        <f t="shared" si="20"/>
        <v>675</v>
      </c>
    </row>
    <row r="96" spans="1:13" ht="24" customHeight="1" thickBot="1" x14ac:dyDescent="0.3">
      <c r="A96" s="117"/>
      <c r="B96" s="157" t="s">
        <v>72</v>
      </c>
      <c r="C96" s="116"/>
      <c r="D96" s="129" t="s">
        <v>76</v>
      </c>
      <c r="E96" s="140" t="s">
        <v>1</v>
      </c>
      <c r="F96" s="163">
        <v>450</v>
      </c>
      <c r="G96" s="150"/>
      <c r="H96" s="128">
        <v>0</v>
      </c>
      <c r="I96" s="132">
        <f t="shared" si="17"/>
        <v>0</v>
      </c>
      <c r="J96" s="121">
        <f t="shared" si="21"/>
        <v>0</v>
      </c>
      <c r="K96" s="122">
        <v>5</v>
      </c>
      <c r="L96" s="152">
        <v>5</v>
      </c>
      <c r="M96" s="194">
        <f t="shared" si="20"/>
        <v>675</v>
      </c>
    </row>
    <row r="97" spans="1:13" ht="24" customHeight="1" thickBot="1" x14ac:dyDescent="0.3">
      <c r="A97" s="117"/>
      <c r="B97" s="157" t="s">
        <v>73</v>
      </c>
      <c r="C97" s="116"/>
      <c r="D97" s="129" t="s">
        <v>76</v>
      </c>
      <c r="E97" s="140" t="s">
        <v>1</v>
      </c>
      <c r="F97" s="163">
        <v>450</v>
      </c>
      <c r="G97" s="150"/>
      <c r="H97" s="128">
        <v>0</v>
      </c>
      <c r="I97" s="132">
        <f t="shared" si="17"/>
        <v>0</v>
      </c>
      <c r="J97" s="121">
        <f t="shared" si="21"/>
        <v>0</v>
      </c>
      <c r="K97" s="122">
        <v>5</v>
      </c>
      <c r="L97" s="152">
        <v>5</v>
      </c>
      <c r="M97" s="194">
        <f t="shared" si="20"/>
        <v>675</v>
      </c>
    </row>
    <row r="98" spans="1:13" ht="24" customHeight="1" thickBot="1" x14ac:dyDescent="0.3">
      <c r="A98" s="119"/>
      <c r="B98" s="158" t="s">
        <v>74</v>
      </c>
      <c r="C98" s="120"/>
      <c r="D98" s="129" t="s">
        <v>76</v>
      </c>
      <c r="E98" s="140" t="s">
        <v>1</v>
      </c>
      <c r="F98" s="164">
        <v>450</v>
      </c>
      <c r="G98" s="151"/>
      <c r="H98" s="126">
        <v>0</v>
      </c>
      <c r="I98" s="132">
        <f t="shared" si="17"/>
        <v>0</v>
      </c>
      <c r="J98" s="121">
        <f t="shared" si="21"/>
        <v>0</v>
      </c>
      <c r="K98" s="106">
        <v>5</v>
      </c>
      <c r="L98" s="111">
        <v>5</v>
      </c>
      <c r="M98" s="194">
        <f t="shared" si="20"/>
        <v>675</v>
      </c>
    </row>
    <row r="99" spans="1:13" ht="18" customHeight="1" x14ac:dyDescent="0.25">
      <c r="A99" s="210" t="s">
        <v>66</v>
      </c>
      <c r="B99" s="211"/>
      <c r="C99" s="211"/>
      <c r="D99" s="211"/>
      <c r="E99" s="211"/>
      <c r="F99" s="212"/>
      <c r="G99" s="211"/>
      <c r="H99" s="211"/>
      <c r="I99" s="211"/>
      <c r="J99" s="211"/>
      <c r="K99" s="211"/>
      <c r="L99" s="211"/>
      <c r="M99" s="213"/>
    </row>
    <row r="100" spans="1:13" ht="18" customHeight="1" thickBot="1" x14ac:dyDescent="0.3">
      <c r="A100" s="214" t="s">
        <v>46</v>
      </c>
      <c r="B100" s="215"/>
      <c r="C100" s="215"/>
      <c r="D100" s="215"/>
      <c r="E100" s="215"/>
      <c r="F100" s="216"/>
      <c r="G100" s="215"/>
      <c r="H100" s="215"/>
      <c r="I100" s="215"/>
      <c r="J100" s="215"/>
      <c r="K100" s="215"/>
      <c r="L100" s="215"/>
      <c r="M100" s="217"/>
    </row>
    <row r="101" spans="1:13" ht="24" customHeight="1" thickBot="1" x14ac:dyDescent="0.3">
      <c r="A101" s="33">
        <v>4812554001947</v>
      </c>
      <c r="B101" s="153" t="s">
        <v>58</v>
      </c>
      <c r="C101" s="81"/>
      <c r="D101" s="79" t="s">
        <v>65</v>
      </c>
      <c r="E101" s="139" t="s">
        <v>1</v>
      </c>
      <c r="F101" s="165">
        <v>90</v>
      </c>
      <c r="G101" s="147">
        <v>0.75000000000000011</v>
      </c>
      <c r="H101" s="28">
        <v>0</v>
      </c>
      <c r="I101" s="132">
        <f t="shared" ref="I101:I107" si="22">H101*F101</f>
        <v>0</v>
      </c>
      <c r="J101" s="7">
        <f t="shared" ref="J101:J107" si="23">H101*G101</f>
        <v>0</v>
      </c>
      <c r="K101" s="8">
        <v>16</v>
      </c>
      <c r="L101" s="88">
        <v>16</v>
      </c>
      <c r="M101" s="194">
        <f t="shared" ref="M101:M107" si="24">F101*1.5</f>
        <v>135</v>
      </c>
    </row>
    <row r="102" spans="1:13" ht="24" customHeight="1" thickBot="1" x14ac:dyDescent="0.3">
      <c r="A102" s="30">
        <v>4812554001954</v>
      </c>
      <c r="B102" s="153" t="s">
        <v>59</v>
      </c>
      <c r="C102" s="82"/>
      <c r="D102" s="79" t="s">
        <v>65</v>
      </c>
      <c r="E102" s="98" t="s">
        <v>1</v>
      </c>
      <c r="F102" s="166">
        <v>90</v>
      </c>
      <c r="G102" s="147">
        <v>0.75000000000000011</v>
      </c>
      <c r="H102" s="37">
        <v>0</v>
      </c>
      <c r="I102" s="132">
        <f t="shared" si="22"/>
        <v>0</v>
      </c>
      <c r="J102" s="38">
        <f t="shared" si="23"/>
        <v>0</v>
      </c>
      <c r="K102" s="39">
        <v>16</v>
      </c>
      <c r="L102" s="91">
        <v>16</v>
      </c>
      <c r="M102" s="194">
        <f t="shared" si="24"/>
        <v>135</v>
      </c>
    </row>
    <row r="103" spans="1:13" ht="21" customHeight="1" thickBot="1" x14ac:dyDescent="0.3">
      <c r="A103" s="30">
        <v>4812554001961</v>
      </c>
      <c r="B103" s="153" t="s">
        <v>60</v>
      </c>
      <c r="C103" s="82"/>
      <c r="D103" s="79" t="s">
        <v>65</v>
      </c>
      <c r="E103" s="98" t="s">
        <v>1</v>
      </c>
      <c r="F103" s="166">
        <v>90</v>
      </c>
      <c r="G103" s="147">
        <v>0.75000000000000011</v>
      </c>
      <c r="H103" s="28">
        <v>0</v>
      </c>
      <c r="I103" s="132">
        <f t="shared" si="22"/>
        <v>0</v>
      </c>
      <c r="J103" s="7">
        <f t="shared" si="23"/>
        <v>0</v>
      </c>
      <c r="K103" s="8">
        <v>16</v>
      </c>
      <c r="L103" s="91">
        <v>16</v>
      </c>
      <c r="M103" s="194">
        <f t="shared" si="24"/>
        <v>135</v>
      </c>
    </row>
    <row r="104" spans="1:13" ht="18" customHeight="1" thickBot="1" x14ac:dyDescent="0.3">
      <c r="A104" s="33">
        <v>4812554001978</v>
      </c>
      <c r="B104" s="153" t="s">
        <v>61</v>
      </c>
      <c r="C104" s="82"/>
      <c r="D104" s="79" t="s">
        <v>65</v>
      </c>
      <c r="E104" s="139" t="s">
        <v>1</v>
      </c>
      <c r="F104" s="166">
        <v>90</v>
      </c>
      <c r="G104" s="147">
        <v>0.75000000000000011</v>
      </c>
      <c r="H104" s="28">
        <v>0</v>
      </c>
      <c r="I104" s="132">
        <f t="shared" si="22"/>
        <v>0</v>
      </c>
      <c r="J104" s="7">
        <f t="shared" si="23"/>
        <v>0</v>
      </c>
      <c r="K104" s="8">
        <v>16</v>
      </c>
      <c r="L104" s="91">
        <v>16</v>
      </c>
      <c r="M104" s="194">
        <f t="shared" si="24"/>
        <v>135</v>
      </c>
    </row>
    <row r="105" spans="1:13" ht="26.25" thickBot="1" x14ac:dyDescent="0.3">
      <c r="A105" s="33">
        <v>4812554001985</v>
      </c>
      <c r="B105" s="153" t="s">
        <v>62</v>
      </c>
      <c r="C105" s="40"/>
      <c r="D105" s="79" t="s">
        <v>65</v>
      </c>
      <c r="E105" s="139" t="s">
        <v>1</v>
      </c>
      <c r="F105" s="166">
        <v>90</v>
      </c>
      <c r="G105" s="147">
        <v>0.75000000000000011</v>
      </c>
      <c r="H105" s="28">
        <v>0</v>
      </c>
      <c r="I105" s="132">
        <f t="shared" si="22"/>
        <v>0</v>
      </c>
      <c r="J105" s="7">
        <f t="shared" si="23"/>
        <v>0</v>
      </c>
      <c r="K105" s="8">
        <v>16</v>
      </c>
      <c r="L105" s="91">
        <v>16</v>
      </c>
      <c r="M105" s="194">
        <f t="shared" si="24"/>
        <v>135</v>
      </c>
    </row>
    <row r="106" spans="1:13" ht="26.25" thickBot="1" x14ac:dyDescent="0.3">
      <c r="A106" s="33">
        <v>4812554002005</v>
      </c>
      <c r="B106" s="153" t="s">
        <v>63</v>
      </c>
      <c r="C106" s="40"/>
      <c r="D106" s="79" t="s">
        <v>65</v>
      </c>
      <c r="E106" s="139" t="s">
        <v>1</v>
      </c>
      <c r="F106" s="166">
        <v>90</v>
      </c>
      <c r="G106" s="147">
        <v>0.75000000000000011</v>
      </c>
      <c r="H106" s="28">
        <v>0</v>
      </c>
      <c r="I106" s="132">
        <f t="shared" si="22"/>
        <v>0</v>
      </c>
      <c r="J106" s="7">
        <f t="shared" si="23"/>
        <v>0</v>
      </c>
      <c r="K106" s="8">
        <v>16</v>
      </c>
      <c r="L106" s="91">
        <v>16</v>
      </c>
      <c r="M106" s="194">
        <f t="shared" si="24"/>
        <v>135</v>
      </c>
    </row>
    <row r="107" spans="1:13" ht="21.95" customHeight="1" thickBot="1" x14ac:dyDescent="0.3">
      <c r="A107" s="33">
        <v>4812554002012</v>
      </c>
      <c r="B107" s="153" t="s">
        <v>64</v>
      </c>
      <c r="C107" s="40"/>
      <c r="D107" s="79" t="s">
        <v>65</v>
      </c>
      <c r="E107" s="139" t="s">
        <v>1</v>
      </c>
      <c r="F107" s="167">
        <v>90</v>
      </c>
      <c r="G107" s="147">
        <v>0.75000000000000011</v>
      </c>
      <c r="H107" s="28">
        <v>0</v>
      </c>
      <c r="I107" s="132">
        <f t="shared" si="22"/>
        <v>0</v>
      </c>
      <c r="J107" s="7">
        <f t="shared" si="23"/>
        <v>0</v>
      </c>
      <c r="K107" s="8">
        <v>16</v>
      </c>
      <c r="L107" s="91">
        <v>16</v>
      </c>
      <c r="M107" s="194">
        <f t="shared" si="24"/>
        <v>135</v>
      </c>
    </row>
    <row r="108" spans="1:13" ht="18" customHeight="1" thickBot="1" x14ac:dyDescent="0.3">
      <c r="A108" s="218" t="s">
        <v>57</v>
      </c>
      <c r="B108" s="219"/>
      <c r="C108" s="219"/>
      <c r="D108" s="219"/>
      <c r="E108" s="219"/>
      <c r="F108" s="220"/>
      <c r="G108" s="219"/>
      <c r="H108" s="219"/>
      <c r="I108" s="219"/>
      <c r="J108" s="219"/>
      <c r="K108" s="219"/>
      <c r="L108" s="219"/>
      <c r="M108" s="221"/>
    </row>
    <row r="109" spans="1:13" ht="18" customHeight="1" x14ac:dyDescent="0.25">
      <c r="A109" s="43"/>
      <c r="B109" s="44"/>
      <c r="C109" s="45"/>
      <c r="D109" s="64"/>
      <c r="E109" s="6"/>
      <c r="F109" s="112"/>
      <c r="G109" s="58"/>
      <c r="H109" s="124"/>
      <c r="I109" s="59"/>
      <c r="J109" s="47"/>
      <c r="K109" s="46"/>
      <c r="L109" s="97"/>
      <c r="M109" s="100"/>
    </row>
    <row r="110" spans="1:13" ht="18" customHeight="1" x14ac:dyDescent="0.25">
      <c r="A110" s="75"/>
      <c r="B110" s="44"/>
      <c r="C110" s="45"/>
      <c r="D110" s="64"/>
      <c r="E110" s="6"/>
      <c r="F110" s="95"/>
      <c r="G110" s="58"/>
      <c r="H110" s="60"/>
      <c r="I110" s="74"/>
      <c r="J110" s="76"/>
      <c r="K110" s="46"/>
      <c r="L110" s="97"/>
      <c r="M110" s="101"/>
    </row>
    <row r="111" spans="1:13" x14ac:dyDescent="0.25">
      <c r="A111" s="66"/>
      <c r="B111" s="114"/>
      <c r="C111" s="83"/>
      <c r="D111" s="24"/>
      <c r="E111" s="6"/>
      <c r="F111" s="96"/>
      <c r="G111" s="123"/>
      <c r="H111" s="125"/>
      <c r="I111" s="26"/>
      <c r="J111" s="77"/>
      <c r="K111" s="83"/>
      <c r="L111" s="98"/>
      <c r="M111" s="93"/>
    </row>
    <row r="112" spans="1:13" ht="15.75" thickBot="1" x14ac:dyDescent="0.3">
      <c r="A112" s="65"/>
      <c r="B112" s="48"/>
      <c r="C112" s="72"/>
      <c r="D112" s="67"/>
      <c r="E112" s="15"/>
      <c r="F112" s="113"/>
      <c r="G112" s="68"/>
      <c r="H112" s="78"/>
      <c r="I112" s="69"/>
      <c r="J112" s="70"/>
      <c r="K112" s="71"/>
      <c r="L112" s="99"/>
      <c r="M112" s="92"/>
    </row>
  </sheetData>
  <mergeCells count="17">
    <mergeCell ref="B9:M9"/>
    <mergeCell ref="A11:M11"/>
    <mergeCell ref="A12:M12"/>
    <mergeCell ref="A24:M24"/>
    <mergeCell ref="A25:M25"/>
    <mergeCell ref="A28:M28"/>
    <mergeCell ref="A99:M99"/>
    <mergeCell ref="A100:M100"/>
    <mergeCell ref="A108:M108"/>
    <mergeCell ref="A29:M29"/>
    <mergeCell ref="A53:M53"/>
    <mergeCell ref="A54:M54"/>
    <mergeCell ref="A69:M69"/>
    <mergeCell ref="A70:M70"/>
    <mergeCell ref="A37:M38"/>
    <mergeCell ref="A79:M79"/>
    <mergeCell ref="A43:M44"/>
  </mergeCells>
  <phoneticPr fontId="16" type="noConversion"/>
  <hyperlinks>
    <hyperlink ref="B16" r:id="rId1" xr:uid="{00000000-0004-0000-0000-000001000000}"/>
    <hyperlink ref="B14" r:id="rId2" xr:uid="{00000000-0004-0000-0000-000002000000}"/>
    <hyperlink ref="B15" r:id="rId3" xr:uid="{00000000-0004-0000-0000-000003000000}"/>
    <hyperlink ref="B19" r:id="rId4" xr:uid="{00000000-0004-0000-0000-000004000000}"/>
    <hyperlink ref="B18" r:id="rId5" xr:uid="{00000000-0004-0000-0000-000005000000}"/>
    <hyperlink ref="B23" r:id="rId6" xr:uid="{00000000-0004-0000-0000-000006000000}"/>
    <hyperlink ref="B21" r:id="rId7" xr:uid="{00000000-0004-0000-0000-000007000000}"/>
    <hyperlink ref="B17" r:id="rId8" xr:uid="{00000000-0004-0000-0000-000008000000}"/>
    <hyperlink ref="B59" r:id="rId9" xr:uid="{00000000-0004-0000-0000-000009000000}"/>
    <hyperlink ref="B61" r:id="rId10" xr:uid="{00000000-0004-0000-0000-00000A000000}"/>
    <hyperlink ref="B58" r:id="rId11" xr:uid="{00000000-0004-0000-0000-00000B000000}"/>
    <hyperlink ref="B60" r:id="rId12" xr:uid="{00000000-0004-0000-0000-00000C000000}"/>
    <hyperlink ref="B55" r:id="rId13" xr:uid="{00000000-0004-0000-0000-00000D000000}"/>
    <hyperlink ref="B56" r:id="rId14" xr:uid="{00000000-0004-0000-0000-00000E000000}"/>
    <hyperlink ref="B57" r:id="rId15" xr:uid="{00000000-0004-0000-0000-00000F000000}"/>
    <hyperlink ref="B67" r:id="rId16" xr:uid="{00000000-0004-0000-0000-000010000000}"/>
    <hyperlink ref="B64" r:id="rId17" xr:uid="{00000000-0004-0000-0000-000011000000}"/>
    <hyperlink ref="B62" r:id="rId18" xr:uid="{00000000-0004-0000-0000-000012000000}"/>
    <hyperlink ref="B63" r:id="rId19" xr:uid="{00000000-0004-0000-0000-000013000000}"/>
    <hyperlink ref="B65" r:id="rId20" xr:uid="{00000000-0004-0000-0000-000014000000}"/>
    <hyperlink ref="B66" r:id="rId21" xr:uid="{00000000-0004-0000-0000-000015000000}"/>
    <hyperlink ref="B73" r:id="rId22" xr:uid="{00000000-0004-0000-0000-000016000000}"/>
    <hyperlink ref="B76" r:id="rId23" xr:uid="{00000000-0004-0000-0000-000017000000}"/>
    <hyperlink ref="B75" r:id="rId24" xr:uid="{00000000-0004-0000-0000-000018000000}"/>
    <hyperlink ref="B78" r:id="rId25" xr:uid="{00000000-0004-0000-0000-000019000000}"/>
    <hyperlink ref="B72" r:id="rId26" xr:uid="{00000000-0004-0000-0000-00001A000000}"/>
    <hyperlink ref="B77" r:id="rId27" xr:uid="{00000000-0004-0000-0000-00001B000000}"/>
    <hyperlink ref="B74" r:id="rId28" xr:uid="{00000000-0004-0000-0000-00001C000000}"/>
    <hyperlink ref="B71" r:id="rId29" xr:uid="{00000000-0004-0000-0000-00001D000000}"/>
    <hyperlink ref="B26" r:id="rId30" xr:uid="{00000000-0004-0000-0000-00001E000000}"/>
    <hyperlink ref="C23" r:id="rId31" xr:uid="{00000000-0004-0000-0000-00001F000000}"/>
    <hyperlink ref="C18" r:id="rId32" xr:uid="{00000000-0004-0000-0000-000020000000}"/>
    <hyperlink ref="C19" r:id="rId33" xr:uid="{00000000-0004-0000-0000-000021000000}"/>
    <hyperlink ref="C15" r:id="rId34" xr:uid="{00000000-0004-0000-0000-000022000000}"/>
    <hyperlink ref="C16" r:id="rId35" xr:uid="{00000000-0004-0000-0000-000023000000}"/>
    <hyperlink ref="C21" r:id="rId36" xr:uid="{00000000-0004-0000-0000-000024000000}"/>
    <hyperlink ref="C13" r:id="rId37" xr:uid="{00000000-0004-0000-0000-000025000000}"/>
    <hyperlink ref="C17" r:id="rId38" xr:uid="{00000000-0004-0000-0000-000026000000}"/>
    <hyperlink ref="B27" r:id="rId39" xr:uid="{00000000-0004-0000-0000-000027000000}"/>
    <hyperlink ref="B30" r:id="rId40" xr:uid="{00000000-0004-0000-0000-000028000000}"/>
    <hyperlink ref="B31" r:id="rId41" xr:uid="{00000000-0004-0000-0000-000029000000}"/>
    <hyperlink ref="B32" r:id="rId42" xr:uid="{00000000-0004-0000-0000-00002A000000}"/>
    <hyperlink ref="B33" r:id="rId43" xr:uid="{00000000-0004-0000-0000-00002B000000}"/>
    <hyperlink ref="B34" r:id="rId44" xr:uid="{00000000-0004-0000-0000-00002C000000}"/>
    <hyperlink ref="B35" r:id="rId45" xr:uid="{00000000-0004-0000-0000-00002D000000}"/>
    <hyperlink ref="B36" r:id="rId46" xr:uid="{00000000-0004-0000-0000-00002E000000}"/>
    <hyperlink ref="B106" r:id="rId47" xr:uid="{00000000-0004-0000-0000-00002F000000}"/>
    <hyperlink ref="B107" r:id="rId48" xr:uid="{00000000-0004-0000-0000-000030000000}"/>
    <hyperlink ref="B108" r:id="rId49" display="https://feeder.by/product/universalnaya-shapka-feeder-by-flis/" xr:uid="{00000000-0004-0000-0000-000031000000}"/>
    <hyperlink ref="C105" r:id="rId50" display="https://www.youtube.com/watch?v=KsHg8G2x6BA" xr:uid="{00000000-0004-0000-0000-000032000000}"/>
    <hyperlink ref="B68" r:id="rId51" xr:uid="{00000000-0004-0000-0000-000033000000}"/>
    <hyperlink ref="B20" r:id="rId52" xr:uid="{00000000-0004-0000-0000-000034000000}"/>
    <hyperlink ref="B22" r:id="rId53" xr:uid="{00000000-0004-0000-0000-000035000000}"/>
    <hyperlink ref="B39" r:id="rId54" xr:uid="{00000000-0004-0000-0000-000036000000}"/>
    <hyperlink ref="B40" r:id="rId55" xr:uid="{00000000-0004-0000-0000-000037000000}"/>
    <hyperlink ref="B41" r:id="rId56" xr:uid="{00000000-0004-0000-0000-000038000000}"/>
    <hyperlink ref="B42" r:id="rId57" xr:uid="{00000000-0004-0000-0000-000039000000}"/>
    <hyperlink ref="B80" r:id="rId58" xr:uid="{00000000-0004-0000-0000-00003A000000}"/>
    <hyperlink ref="B81" r:id="rId59" xr:uid="{00000000-0004-0000-0000-00003B000000}"/>
    <hyperlink ref="B82" r:id="rId60" xr:uid="{00000000-0004-0000-0000-00003C000000}"/>
    <hyperlink ref="B83" r:id="rId61" xr:uid="{00000000-0004-0000-0000-00003D000000}"/>
    <hyperlink ref="B84" r:id="rId62" xr:uid="{00000000-0004-0000-0000-00003E000000}"/>
    <hyperlink ref="B85" r:id="rId63" xr:uid="{00000000-0004-0000-0000-00003F000000}"/>
    <hyperlink ref="B86" r:id="rId64" xr:uid="{00000000-0004-0000-0000-000040000000}"/>
    <hyperlink ref="B87" r:id="rId65" xr:uid="{00000000-0004-0000-0000-000041000000}"/>
    <hyperlink ref="B88" r:id="rId66" xr:uid="{00000000-0004-0000-0000-000042000000}"/>
    <hyperlink ref="B89" r:id="rId67" xr:uid="{00000000-0004-0000-0000-000043000000}"/>
    <hyperlink ref="B90" r:id="rId68" xr:uid="{00000000-0004-0000-0000-000044000000}"/>
    <hyperlink ref="B91" r:id="rId69" xr:uid="{00000000-0004-0000-0000-000045000000}"/>
    <hyperlink ref="B92" r:id="rId70" xr:uid="{00000000-0004-0000-0000-000046000000}"/>
    <hyperlink ref="B93" r:id="rId71" xr:uid="{00000000-0004-0000-0000-000047000000}"/>
    <hyperlink ref="B94" r:id="rId72" xr:uid="{00000000-0004-0000-0000-000048000000}"/>
    <hyperlink ref="B95" r:id="rId73" xr:uid="{00000000-0004-0000-0000-000049000000}"/>
    <hyperlink ref="B96" r:id="rId74" xr:uid="{00000000-0004-0000-0000-00004A000000}"/>
    <hyperlink ref="B97" r:id="rId75" xr:uid="{00000000-0004-0000-0000-00004B000000}"/>
    <hyperlink ref="B98" r:id="rId76" xr:uid="{00000000-0004-0000-0000-00004C000000}"/>
    <hyperlink ref="B101" r:id="rId77" xr:uid="{00000000-0004-0000-0000-00004D000000}"/>
    <hyperlink ref="B102" r:id="rId78" xr:uid="{00000000-0004-0000-0000-00004E000000}"/>
    <hyperlink ref="B103" r:id="rId79" xr:uid="{00000000-0004-0000-0000-00004F000000}"/>
    <hyperlink ref="B104" r:id="rId80" xr:uid="{00000000-0004-0000-0000-000050000000}"/>
    <hyperlink ref="B105" r:id="rId81" xr:uid="{00000000-0004-0000-0000-000051000000}"/>
    <hyperlink ref="B45" r:id="rId82" xr:uid="{00000000-0004-0000-0000-000053000000}"/>
    <hyperlink ref="B46" r:id="rId83" xr:uid="{00000000-0004-0000-0000-000054000000}"/>
    <hyperlink ref="B47" r:id="rId84" xr:uid="{00000000-0004-0000-0000-000055000000}"/>
    <hyperlink ref="B48" r:id="rId85" xr:uid="{00000000-0004-0000-0000-000056000000}"/>
    <hyperlink ref="B50" r:id="rId86" xr:uid="{00000000-0004-0000-0000-000057000000}"/>
    <hyperlink ref="B51" r:id="rId87" xr:uid="{00000000-0004-0000-0000-000058000000}"/>
    <hyperlink ref="B49" r:id="rId88" xr:uid="{00000000-0004-0000-0000-000059000000}"/>
  </hyperlinks>
  <pageMargins left="0.25" right="0.25" top="0.75" bottom="0.75" header="0.3" footer="0.3"/>
  <pageSetup paperSize="9" scale="31" orientation="portrait" r:id="rId89"/>
  <drawing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01.09.23.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Boris V</cp:lastModifiedBy>
  <cp:lastPrinted>2023-09-28T11:28:11Z</cp:lastPrinted>
  <dcterms:created xsi:type="dcterms:W3CDTF">2019-05-28T20:31:43Z</dcterms:created>
  <dcterms:modified xsi:type="dcterms:W3CDTF">2024-02-13T16:18:27Z</dcterms:modified>
</cp:coreProperties>
</file>